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480" windowHeight="8472" activeTab="3"/>
  </bookViews>
  <sheets>
    <sheet name="1. Бюджет" sheetId="8" r:id="rId1"/>
    <sheet name="2. Учебный план" sheetId="1" r:id="rId2"/>
    <sheet name="3. Перечень" sheetId="9" r:id="rId3"/>
    <sheet name="4. Кален уч гр" sheetId="7" r:id="rId4"/>
  </sheets>
  <definedNames>
    <definedName name="_xlnm.Print_Area" localSheetId="1">'2. Учебный план'!$A$10:$U$82</definedName>
  </definedNames>
  <calcPr calcId="144525"/>
</workbook>
</file>

<file path=xl/calcChain.xml><?xml version="1.0" encoding="utf-8"?>
<calcChain xmlns="http://schemas.openxmlformats.org/spreadsheetml/2006/main">
  <c r="G67" i="1" l="1"/>
  <c r="G62" i="1"/>
  <c r="G56" i="1"/>
  <c r="G50" i="1"/>
  <c r="G49" i="1" s="1"/>
  <c r="G41" i="1"/>
  <c r="G35" i="1"/>
  <c r="G31" i="1"/>
  <c r="G18" i="1"/>
  <c r="H9" i="8" l="1"/>
  <c r="G9" i="8"/>
  <c r="D9" i="8"/>
  <c r="C9" i="8"/>
  <c r="T41" i="1" l="1"/>
  <c r="I63" i="1"/>
  <c r="S41" i="1" l="1"/>
  <c r="F69" i="1"/>
  <c r="I69" i="1"/>
  <c r="R50" i="1"/>
  <c r="S50" i="1"/>
  <c r="F40" i="1" l="1"/>
  <c r="I58" i="1"/>
  <c r="I61" i="1"/>
  <c r="F58" i="1"/>
  <c r="F59" i="1"/>
  <c r="F60" i="1"/>
  <c r="F61" i="1"/>
  <c r="F63" i="1"/>
  <c r="F64" i="1"/>
  <c r="F65" i="1"/>
  <c r="F66" i="1"/>
  <c r="F68" i="1"/>
  <c r="F70" i="1"/>
  <c r="F71" i="1"/>
  <c r="F72" i="1"/>
  <c r="I46" i="1"/>
  <c r="I45" i="1"/>
  <c r="I57" i="1" l="1"/>
  <c r="F57" i="1"/>
  <c r="F52" i="1"/>
  <c r="F53" i="1"/>
  <c r="F54" i="1"/>
  <c r="F55" i="1"/>
  <c r="I52" i="1"/>
  <c r="I55" i="1"/>
  <c r="F51" i="1"/>
  <c r="F42" i="1"/>
  <c r="F43" i="1"/>
  <c r="F44" i="1"/>
  <c r="F45" i="1"/>
  <c r="F46" i="1"/>
  <c r="F47" i="1"/>
  <c r="F48" i="1"/>
  <c r="F39" i="1"/>
  <c r="F37" i="1"/>
  <c r="F38" i="1"/>
  <c r="F36" i="1"/>
  <c r="F33" i="1"/>
  <c r="F34" i="1"/>
  <c r="R41" i="1"/>
  <c r="S35" i="1"/>
  <c r="R35" i="1"/>
  <c r="S31" i="1"/>
  <c r="R31" i="1"/>
  <c r="U62" i="1" l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S56" i="1"/>
  <c r="R56" i="1"/>
  <c r="S67" i="1"/>
  <c r="R67" i="1"/>
  <c r="T18" i="1"/>
  <c r="U18" i="1"/>
  <c r="S49" i="1" l="1"/>
  <c r="F62" i="1"/>
  <c r="R49" i="1"/>
  <c r="F50" i="1"/>
  <c r="S18" i="1"/>
  <c r="S17" i="1" s="1"/>
  <c r="S75" i="1" s="1"/>
  <c r="R18" i="1"/>
  <c r="R17" i="1" s="1"/>
  <c r="R75" i="1" l="1"/>
  <c r="I33" i="1"/>
  <c r="I32" i="1"/>
  <c r="F32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N18" i="1" l="1"/>
  <c r="J18" i="1"/>
  <c r="I18" i="1"/>
  <c r="I56" i="1"/>
  <c r="L50" i="1"/>
  <c r="K50" i="1"/>
  <c r="J50" i="1"/>
  <c r="H50" i="1"/>
  <c r="M50" i="1"/>
  <c r="N50" i="1"/>
  <c r="O50" i="1"/>
  <c r="P67" i="1"/>
  <c r="Q67" i="1"/>
  <c r="P56" i="1"/>
  <c r="Q56" i="1"/>
  <c r="Q50" i="1" s="1"/>
  <c r="Q49" i="1" s="1"/>
  <c r="P50" i="1"/>
  <c r="Q41" i="1"/>
  <c r="P41" i="1"/>
  <c r="O41" i="1"/>
  <c r="Q35" i="1"/>
  <c r="P35" i="1"/>
  <c r="U31" i="1"/>
  <c r="U17" i="1" s="1"/>
  <c r="T31" i="1"/>
  <c r="T17" i="1" s="1"/>
  <c r="O35" i="1"/>
  <c r="N35" i="1"/>
  <c r="M35" i="1"/>
  <c r="L35" i="1"/>
  <c r="K35" i="1"/>
  <c r="O18" i="1"/>
  <c r="M18" i="1"/>
  <c r="L18" i="1"/>
  <c r="K18" i="1"/>
  <c r="H18" i="1"/>
  <c r="O31" i="1"/>
  <c r="N31" i="1"/>
  <c r="M31" i="1"/>
  <c r="L31" i="1"/>
  <c r="K31" i="1"/>
  <c r="J31" i="1"/>
  <c r="I31" i="1"/>
  <c r="H31" i="1"/>
  <c r="M41" i="1"/>
  <c r="L41" i="1"/>
  <c r="K41" i="1"/>
  <c r="I68" i="1"/>
  <c r="I67" i="1" s="1"/>
  <c r="O67" i="1"/>
  <c r="N67" i="1"/>
  <c r="M67" i="1"/>
  <c r="L67" i="1"/>
  <c r="K67" i="1"/>
  <c r="J67" i="1"/>
  <c r="H67" i="1"/>
  <c r="O56" i="1"/>
  <c r="N56" i="1"/>
  <c r="M56" i="1"/>
  <c r="L56" i="1"/>
  <c r="L49" i="1" s="1"/>
  <c r="K56" i="1"/>
  <c r="J56" i="1"/>
  <c r="H56" i="1"/>
  <c r="H35" i="1"/>
  <c r="I51" i="1"/>
  <c r="I50" i="1" s="1"/>
  <c r="F73" i="1"/>
  <c r="M49" i="1" l="1"/>
  <c r="P49" i="1"/>
  <c r="H49" i="1"/>
  <c r="N49" i="1"/>
  <c r="K49" i="1"/>
  <c r="I49" i="1"/>
  <c r="O49" i="1"/>
  <c r="J49" i="1"/>
  <c r="J17" i="1"/>
  <c r="O17" i="1"/>
  <c r="I17" i="1"/>
  <c r="N17" i="1"/>
  <c r="H17" i="1"/>
  <c r="L17" i="1"/>
  <c r="L76" i="1" s="1"/>
  <c r="K17" i="1"/>
  <c r="M17" i="1"/>
  <c r="I48" i="1"/>
  <c r="I47" i="1"/>
  <c r="I44" i="1"/>
  <c r="I43" i="1"/>
  <c r="I42" i="1"/>
  <c r="I36" i="1"/>
  <c r="O76" i="1" l="1"/>
  <c r="K76" i="1"/>
  <c r="M76" i="1"/>
  <c r="I40" i="1"/>
  <c r="I39" i="1"/>
  <c r="I38" i="1"/>
  <c r="I41" i="1"/>
  <c r="N41" i="1"/>
  <c r="N76" i="1" s="1"/>
  <c r="J41" i="1"/>
  <c r="H41" i="1"/>
  <c r="H76" i="1" s="1"/>
  <c r="J35" i="1"/>
  <c r="I37" i="1"/>
  <c r="J76" i="1" l="1"/>
  <c r="I35" i="1"/>
  <c r="I76" i="1" s="1"/>
  <c r="U50" i="1" l="1"/>
  <c r="T50" i="1"/>
  <c r="T35" i="1"/>
  <c r="F35" i="1" s="1"/>
  <c r="U41" i="1"/>
  <c r="U67" i="1"/>
  <c r="T67" i="1"/>
  <c r="F67" i="1" s="1"/>
  <c r="U56" i="1"/>
  <c r="T56" i="1"/>
  <c r="F56" i="1" s="1"/>
  <c r="U35" i="1"/>
  <c r="Q31" i="1"/>
  <c r="P31" i="1"/>
  <c r="Q18" i="1"/>
  <c r="P18" i="1"/>
  <c r="U49" i="1" l="1"/>
  <c r="U75" i="1" s="1"/>
  <c r="T49" i="1"/>
  <c r="F41" i="1"/>
  <c r="Q17" i="1"/>
  <c r="Q75" i="1" s="1"/>
  <c r="F31" i="1"/>
  <c r="F18" i="1"/>
  <c r="P17" i="1"/>
  <c r="P75" i="1" s="1"/>
  <c r="F49" i="1" l="1"/>
  <c r="T75" i="1"/>
  <c r="F75" i="1" s="1"/>
  <c r="F17" i="1"/>
  <c r="F9" i="8"/>
  <c r="E9" i="8"/>
  <c r="B6" i="8"/>
  <c r="B9" i="8" s="1"/>
  <c r="F76" i="1" l="1"/>
</calcChain>
</file>

<file path=xl/sharedStrings.xml><?xml version="1.0" encoding="utf-8"?>
<sst xmlns="http://schemas.openxmlformats.org/spreadsheetml/2006/main" count="360" uniqueCount="229">
  <si>
    <t>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</si>
  <si>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</si>
  <si>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</si>
  <si>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Самостоятельная учебная работа</t>
  </si>
  <si>
    <t>I курс</t>
  </si>
  <si>
    <t>II курс</t>
  </si>
  <si>
    <t>Консультации</t>
  </si>
  <si>
    <t>Промежуточная аттестация</t>
  </si>
  <si>
    <t>ОУД.00</t>
  </si>
  <si>
    <t>ОУД.01</t>
  </si>
  <si>
    <t xml:space="preserve">Русский язык </t>
  </si>
  <si>
    <t>ОУД.02</t>
  </si>
  <si>
    <t>Литература</t>
  </si>
  <si>
    <t>ОУД.03</t>
  </si>
  <si>
    <t>Иностранный язык</t>
  </si>
  <si>
    <t>ОУД.04</t>
  </si>
  <si>
    <t>ОУД.05</t>
  </si>
  <si>
    <t>История</t>
  </si>
  <si>
    <t>ОУД.06</t>
  </si>
  <si>
    <t>Физическая культура</t>
  </si>
  <si>
    <t>ОУД.07</t>
  </si>
  <si>
    <t>ОУД.08</t>
  </si>
  <si>
    <t>ОУД.09</t>
  </si>
  <si>
    <t>ОУД.10</t>
  </si>
  <si>
    <t>ОУД.11</t>
  </si>
  <si>
    <t>ОП.00</t>
  </si>
  <si>
    <t>Распределение учебной нагрузки  по курсам и семестрам (час. в семестр)</t>
  </si>
  <si>
    <t>Во взаимодействии с преподавателем</t>
  </si>
  <si>
    <t>Нагрузка на дисциплины и МДК</t>
  </si>
  <si>
    <t>в т.ч. по учебным дисциплинам и МДК</t>
  </si>
  <si>
    <t>Общепрофессиональный цикл</t>
  </si>
  <si>
    <t>ОП.01</t>
  </si>
  <si>
    <t>ОП.02</t>
  </si>
  <si>
    <t>ОП.03</t>
  </si>
  <si>
    <t>ОП.04</t>
  </si>
  <si>
    <t>ОП.05</t>
  </si>
  <si>
    <t>П.00</t>
  </si>
  <si>
    <t>ПМ.01</t>
  </si>
  <si>
    <t>УП.01</t>
  </si>
  <si>
    <t>Учебная практика</t>
  </si>
  <si>
    <t>ПП.01</t>
  </si>
  <si>
    <t>Производственная практика</t>
  </si>
  <si>
    <t>ПМ.02</t>
  </si>
  <si>
    <t>ПП.02</t>
  </si>
  <si>
    <t>ПМ.03</t>
  </si>
  <si>
    <t>УП.03</t>
  </si>
  <si>
    <t>ПП.03</t>
  </si>
  <si>
    <t>ГИА</t>
  </si>
  <si>
    <t>Государственная итоговая аттестация</t>
  </si>
  <si>
    <t>ПМ.01.Э</t>
  </si>
  <si>
    <t>Экзамен по модулю</t>
  </si>
  <si>
    <t>ПМ.02.Э</t>
  </si>
  <si>
    <t xml:space="preserve">1    сем.                     </t>
  </si>
  <si>
    <t xml:space="preserve">2   сем.   </t>
  </si>
  <si>
    <t xml:space="preserve">3   сем.                                   </t>
  </si>
  <si>
    <t xml:space="preserve">4   сем.        </t>
  </si>
  <si>
    <t>Курсы</t>
  </si>
  <si>
    <t>Каникулы</t>
  </si>
  <si>
    <t>2. УЧЕБНЫЙ ПЛАН</t>
  </si>
  <si>
    <t>"Нурлатский аграрный техникум"</t>
  </si>
  <si>
    <t>Форма обучения - очная</t>
  </si>
  <si>
    <t>на базе основного общего образования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</si>
  <si>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</si>
  <si>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</si>
  <si>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</si>
  <si>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</si>
  <si>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</si>
  <si>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</si>
  <si>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</si>
  <si>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</si>
  <si>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</si>
  <si>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</si>
  <si>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</si>
  <si>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</si>
  <si>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=</t>
  </si>
  <si>
    <t>оу</t>
  </si>
  <si>
    <t>S</t>
  </si>
  <si>
    <t>(производственное обучение)</t>
  </si>
  <si>
    <t xml:space="preserve">         (по профилю специальности)</t>
  </si>
  <si>
    <t xml:space="preserve">   </t>
  </si>
  <si>
    <t>о</t>
  </si>
  <si>
    <t>Х</t>
  </si>
  <si>
    <t>: :</t>
  </si>
  <si>
    <t xml:space="preserve">Теоретическое обучение  </t>
  </si>
  <si>
    <t>Параллельно с теоретическим обучением</t>
  </si>
  <si>
    <t>Концентрирован-но</t>
  </si>
  <si>
    <t>Производственная практика (преддипломная)</t>
  </si>
  <si>
    <t xml:space="preserve">Родная литература </t>
  </si>
  <si>
    <t>Объем образовательной программы (академических часов)</t>
  </si>
  <si>
    <t>ВСЕГО</t>
  </si>
  <si>
    <t>УП.02</t>
  </si>
  <si>
    <t>Всего:</t>
  </si>
  <si>
    <t xml:space="preserve">дисциплин и МДК </t>
  </si>
  <si>
    <t>учебной практики</t>
  </si>
  <si>
    <t>экзаменов</t>
  </si>
  <si>
    <t>зачетов</t>
  </si>
  <si>
    <t>Экзамен</t>
  </si>
  <si>
    <t>Зачет</t>
  </si>
  <si>
    <t>Дифференцированный зачет</t>
  </si>
  <si>
    <t>Общеобразовательный цикл</t>
  </si>
  <si>
    <t xml:space="preserve">Государственного автономного профессионального образовательного учреждения </t>
  </si>
  <si>
    <t>производственной практики</t>
  </si>
  <si>
    <t>дифференцированных зачетов</t>
  </si>
  <si>
    <t>Профессиональный цикл</t>
  </si>
  <si>
    <t>Итого</t>
  </si>
  <si>
    <t>Государственная итоговая аттестация:</t>
  </si>
  <si>
    <t>1. Сводные данные по бюджету времени (в неделях)</t>
  </si>
  <si>
    <t>Обучение по дисциплинам и междисциплинарным курса</t>
  </si>
  <si>
    <t>Государственная (итоговая) аттестация</t>
  </si>
  <si>
    <t>Всего (по курсам)</t>
  </si>
  <si>
    <t>Всего</t>
  </si>
  <si>
    <t>Кабинеты:</t>
  </si>
  <si>
    <t xml:space="preserve">Мастерские: </t>
  </si>
  <si>
    <t>Спортивный комплекс</t>
  </si>
  <si>
    <t>Спортивный зал</t>
  </si>
  <si>
    <t>Залы:</t>
  </si>
  <si>
    <t>Актовый зал</t>
  </si>
  <si>
    <t>3. Перечень кабинетов, лабораторий, мастерских и других помещений</t>
  </si>
  <si>
    <t>Наименование</t>
  </si>
  <si>
    <t>№</t>
  </si>
  <si>
    <t>Иностранного языка</t>
  </si>
  <si>
    <t>Информатики</t>
  </si>
  <si>
    <t>Материаловедения</t>
  </si>
  <si>
    <t>Безопасности жизнедеятельности и охраны труда</t>
  </si>
  <si>
    <t>Швейная</t>
  </si>
  <si>
    <t>Библиотека, читальный зал с выходом в сеть Интернет</t>
  </si>
  <si>
    <t>ОУД.12</t>
  </si>
  <si>
    <t>Обществознание</t>
  </si>
  <si>
    <t>Физика</t>
  </si>
  <si>
    <t>Химия</t>
  </si>
  <si>
    <t>Биология</t>
  </si>
  <si>
    <t>География</t>
  </si>
  <si>
    <t>ОУД.13</t>
  </si>
  <si>
    <t>ОУД.14</t>
  </si>
  <si>
    <t>СГ.00</t>
  </si>
  <si>
    <t>Социально-гуманитарный цикл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</si>
  <si>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</si>
  <si>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</si>
  <si>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</si>
  <si>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</si>
  <si>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</si>
  <si>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СГ.04</t>
  </si>
  <si>
    <t>СГ.05</t>
  </si>
  <si>
    <t>Основы финансовой грамотности</t>
  </si>
  <si>
    <t>МДК.01.01</t>
  </si>
  <si>
    <t>МДК.02.01</t>
  </si>
  <si>
    <t>Общие дисциплины</t>
  </si>
  <si>
    <t>Дисциплины для углубленного изучения</t>
  </si>
  <si>
    <t>Информатика</t>
  </si>
  <si>
    <t>R</t>
  </si>
  <si>
    <t>1</t>
  </si>
  <si>
    <t>5</t>
  </si>
  <si>
    <t>3</t>
  </si>
  <si>
    <t>2</t>
  </si>
  <si>
    <t xml:space="preserve"> 17  нед.</t>
  </si>
  <si>
    <t xml:space="preserve"> 24 нед.</t>
  </si>
  <si>
    <t>Русского языка, литературы</t>
  </si>
  <si>
    <t>Истории, обществознания</t>
  </si>
  <si>
    <t>Математики, физики</t>
  </si>
  <si>
    <t>Химии, биологии, географии</t>
  </si>
  <si>
    <t>Родного языка и литературы</t>
  </si>
  <si>
    <t>Математика</t>
  </si>
  <si>
    <t>Индивидуальный проект (предметом не являетя)</t>
  </si>
  <si>
    <t>Материаловедение</t>
  </si>
  <si>
    <t>Спецрисунок и художественная графика</t>
  </si>
  <si>
    <t>Прикладные компьютерные программы в профессиональной деятельности</t>
  </si>
  <si>
    <t>Художественное проектирование швейных изделий</t>
  </si>
  <si>
    <t>Основы художественного проектирования швейных изделий</t>
  </si>
  <si>
    <t>Макетирование швейных изделий</t>
  </si>
  <si>
    <t>Конструирование и моделирование швейных изделий</t>
  </si>
  <si>
    <t>Основы конструирования и моделирования швейных изделий</t>
  </si>
  <si>
    <t>МДК.01.02</t>
  </si>
  <si>
    <t>МДК.02.02</t>
  </si>
  <si>
    <t>Разработка технологических процессов производства швейных изделий</t>
  </si>
  <si>
    <t>МДК.03.01</t>
  </si>
  <si>
    <t>ПМ.03 Э</t>
  </si>
  <si>
    <t>ПМ.04</t>
  </si>
  <si>
    <t>УП.04</t>
  </si>
  <si>
    <t>ПП.04</t>
  </si>
  <si>
    <t>Нормативный срок обучения - 2 год 10 мес.</t>
  </si>
  <si>
    <t>Квалификация:Технолог- конструктор</t>
  </si>
  <si>
    <t>III курс</t>
  </si>
  <si>
    <t xml:space="preserve">5 сем     </t>
  </si>
  <si>
    <t xml:space="preserve"> 6     сем</t>
  </si>
  <si>
    <t>МДК.04.01</t>
  </si>
  <si>
    <t xml:space="preserve"> Использование САПР для конструирования и моделирования швейных изделий</t>
  </si>
  <si>
    <t>ПДП</t>
  </si>
  <si>
    <t>Преддипломная практика</t>
  </si>
  <si>
    <t>ОП.06</t>
  </si>
  <si>
    <t>ОП.07</t>
  </si>
  <si>
    <t>Охрана труда</t>
  </si>
  <si>
    <t>Правовое обеспечение профессиональной деятельности</t>
  </si>
  <si>
    <t>Татарский язык в профессиональной деятельности</t>
  </si>
  <si>
    <t>Безопасность жизнедеятельности</t>
  </si>
  <si>
    <t>Метрология, стандартизация и подтверждение качества</t>
  </si>
  <si>
    <t>Выполнение работ по профессии 16909 Портной</t>
  </si>
  <si>
    <t>МДК 04.02</t>
  </si>
  <si>
    <t>Технология изготовления изделий</t>
  </si>
  <si>
    <t>Оборудование швейного производства</t>
  </si>
  <si>
    <t>Основы безопасности и защиты Родины</t>
  </si>
  <si>
    <t>1.1 Выполнение димпломной работы  с 18 мая по 14 июня (всего 4 нед.) Защита дипломной работы с 15 июня по 30 июня (всего 2 нед.)</t>
  </si>
  <si>
    <t xml:space="preserve"> 1.2.Демонстрационный экзамен</t>
  </si>
  <si>
    <t>В форме практической подготовки</t>
  </si>
  <si>
    <t>Всего учебных занятий</t>
  </si>
  <si>
    <t>Теоретическое обучение</t>
  </si>
  <si>
    <t xml:space="preserve">Лабораторно-практические занятия </t>
  </si>
  <si>
    <t>курсовые работы (проекты)</t>
  </si>
  <si>
    <t>Учебная и производственная практика</t>
  </si>
  <si>
    <t>17 нед=15 ТО+2 УП</t>
  </si>
  <si>
    <t>24 нед.= 18ТО+2УП+4ПП</t>
  </si>
  <si>
    <t>17 нед=14 ТО+2 УП+1 ПП</t>
  </si>
  <si>
    <t>Проектирование технологических процессов швейного производства</t>
  </si>
  <si>
    <t>24 нед.= 9ТО+2УП+7ПП+ 6ГИА</t>
  </si>
  <si>
    <t>X</t>
  </si>
  <si>
    <t>КЭ.04.</t>
  </si>
  <si>
    <t>для подготовки по специальности СПО</t>
  </si>
  <si>
    <t xml:space="preserve">Конструирования и моделирования швейных изделий </t>
  </si>
  <si>
    <t xml:space="preserve">Художественного проектирования швейных изделий </t>
  </si>
  <si>
    <t>Социально-экономических дисциплин</t>
  </si>
  <si>
    <t xml:space="preserve">Разработки технологических процессов производства швейных изделий </t>
  </si>
  <si>
    <t>Лаборатории:</t>
  </si>
  <si>
    <t>Компьютерной графики</t>
  </si>
  <si>
    <t xml:space="preserve">Автоматизированного проектирования швейных изделий </t>
  </si>
  <si>
    <t>3,4,5</t>
  </si>
  <si>
    <t>по специальности среднего профессионального образования 29.02.10 Конструирование, моделирование и технология изготовления изделий легкой промышленности (по видам)</t>
  </si>
  <si>
    <t>по программе подготовки специалистов среднего звена</t>
  </si>
  <si>
    <t>2. План учебного процесса, специальность 29.02.10 Конструирование, моделирование и технология изготовление изделий легкой промышленности (по видам)</t>
  </si>
  <si>
    <t>29.02.10 Конструирование, моделирование и технология изготовление изделий легкой промышленности (по видам)</t>
  </si>
  <si>
    <t>Календарный учебный график группы 357 29.02.10 Конструирование, моделирование и технология изготовления изделий легкой промышленности (по видам)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</si>
</sst>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28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2"/>
      <name val="Book Antiqua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Arial Cyr"/>
      <charset val="204"/>
    </font>
    <font>
      <b/>
      <sz val="9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164" fontId="25" fillId="0" borderId="0" applyFont="0" applyFill="0" applyBorder="0" applyAlignment="0" applyProtection="0"/>
  </cellStyleXfs>
  <cellXfs count="348">
    <xf numFmtId="0" fontId="0" fillId="0" borderId="0" xfId="0"/>
    <xf numFmtId="1" fontId="1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 applyFill="1" applyBorder="1" applyAlignment="1">
      <alignment vertical="center" wrapText="1"/>
    </xf>
    <xf numFmtId="0" fontId="3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2" fillId="0" borderId="0" xfId="0" applyFont="1" applyBorder="1" applyAlignment="1" applyProtection="1">
      <alignment horizontal="centerContinuous"/>
      <protection locked="0"/>
    </xf>
    <xf numFmtId="0" fontId="2" fillId="0" borderId="0" xfId="0" applyFont="1" applyBorder="1" applyProtection="1">
      <protection locked="0"/>
    </xf>
    <xf numFmtId="0" fontId="9" fillId="0" borderId="3" xfId="0" applyFont="1" applyBorder="1" applyProtection="1"/>
    <xf numFmtId="0" fontId="2" fillId="0" borderId="0" xfId="0" applyFont="1" applyBorder="1" applyProtection="1"/>
    <xf numFmtId="0" fontId="9" fillId="0" borderId="3" xfId="0" applyFont="1" applyBorder="1" applyAlignment="1" applyProtection="1">
      <alignment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/>
    <xf numFmtId="0" fontId="9" fillId="0" borderId="3" xfId="0" applyNumberFormat="1" applyFont="1" applyBorder="1" applyAlignment="1" applyProtection="1"/>
    <xf numFmtId="0" fontId="14" fillId="0" borderId="3" xfId="0" applyNumberFormat="1" applyFont="1" applyBorder="1" applyAlignment="1" applyProtection="1">
      <alignment horizontal="center" vertical="center"/>
    </xf>
    <xf numFmtId="0" fontId="8" fillId="2" borderId="4" xfId="0" applyFont="1" applyFill="1" applyBorder="1" applyAlignment="1" applyProtection="1">
      <alignment vertical="center"/>
    </xf>
    <xf numFmtId="0" fontId="15" fillId="0" borderId="0" xfId="0" applyFont="1" applyBorder="1" applyAlignment="1" applyProtection="1">
      <alignment vertical="center"/>
      <protection locked="0"/>
    </xf>
    <xf numFmtId="0" fontId="16" fillId="0" borderId="0" xfId="0" applyFont="1" applyBorder="1" applyProtection="1"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centerContinuous"/>
      <protection locked="0"/>
    </xf>
    <xf numFmtId="0" fontId="0" fillId="0" borderId="0" xfId="0" applyBorder="1"/>
    <xf numFmtId="0" fontId="8" fillId="0" borderId="0" xfId="0" applyFont="1" applyBorder="1" applyProtection="1"/>
    <xf numFmtId="0" fontId="8" fillId="0" borderId="0" xfId="0" applyFont="1" applyBorder="1" applyAlignment="1" applyProtection="1">
      <alignment vertical="center"/>
    </xf>
    <xf numFmtId="49" fontId="8" fillId="0" borderId="0" xfId="0" applyNumberFormat="1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Border="1" applyAlignment="1" applyProtection="1">
      <alignment horizontal="centerContinuous" vertical="center"/>
    </xf>
    <xf numFmtId="0" fontId="8" fillId="0" borderId="18" xfId="0" applyFont="1" applyBorder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0" fontId="8" fillId="0" borderId="4" xfId="0" applyFont="1" applyBorder="1" applyAlignment="1" applyProtection="1">
      <alignment horizontal="centerContinuous" vertical="center"/>
    </xf>
    <xf numFmtId="0" fontId="8" fillId="0" borderId="5" xfId="0" applyFont="1" applyBorder="1" applyAlignment="1" applyProtection="1">
      <alignment vertical="center"/>
    </xf>
    <xf numFmtId="0" fontId="8" fillId="0" borderId="6" xfId="0" applyFont="1" applyBorder="1" applyAlignment="1" applyProtection="1">
      <alignment vertical="center"/>
    </xf>
    <xf numFmtId="0" fontId="9" fillId="0" borderId="0" xfId="0" applyFont="1" applyBorder="1" applyProtection="1"/>
    <xf numFmtId="0" fontId="14" fillId="0" borderId="18" xfId="0" applyNumberFormat="1" applyFont="1" applyBorder="1" applyAlignment="1" applyProtection="1">
      <alignment vertical="center"/>
    </xf>
    <xf numFmtId="49" fontId="8" fillId="0" borderId="0" xfId="0" applyNumberFormat="1" applyFont="1" applyBorder="1" applyAlignment="1" applyProtection="1">
      <alignment horizontal="centerContinuous" vertical="center"/>
    </xf>
    <xf numFmtId="0" fontId="12" fillId="0" borderId="0" xfId="0" applyFont="1" applyAlignment="1"/>
    <xf numFmtId="0" fontId="21" fillId="0" borderId="0" xfId="0" applyFont="1"/>
    <xf numFmtId="0" fontId="20" fillId="0" borderId="0" xfId="0" applyFont="1"/>
    <xf numFmtId="0" fontId="21" fillId="0" borderId="3" xfId="0" applyFont="1" applyBorder="1" applyAlignment="1">
      <alignment horizontal="center" vertical="top" wrapText="1"/>
    </xf>
    <xf numFmtId="0" fontId="22" fillId="0" borderId="0" xfId="0" applyFont="1" applyAlignment="1">
      <alignment wrapText="1"/>
    </xf>
    <xf numFmtId="0" fontId="22" fillId="0" borderId="3" xfId="0" applyFont="1" applyBorder="1"/>
    <xf numFmtId="0" fontId="22" fillId="0" borderId="3" xfId="0" applyFont="1" applyBorder="1" applyAlignment="1">
      <alignment horizontal="center"/>
    </xf>
    <xf numFmtId="0" fontId="22" fillId="0" borderId="0" xfId="0" applyFont="1"/>
    <xf numFmtId="0" fontId="21" fillId="0" borderId="3" xfId="0" applyFont="1" applyBorder="1"/>
    <xf numFmtId="0" fontId="21" fillId="0" borderId="3" xfId="0" applyFont="1" applyBorder="1" applyAlignment="1">
      <alignment horizontal="center"/>
    </xf>
    <xf numFmtId="0" fontId="8" fillId="0" borderId="3" xfId="0" applyFont="1" applyBorder="1" applyAlignment="1" applyProtection="1">
      <alignment horizontal="center" vertical="center"/>
    </xf>
    <xf numFmtId="49" fontId="8" fillId="0" borderId="0" xfId="0" applyNumberFormat="1" applyFont="1" applyBorder="1" applyAlignment="1" applyProtection="1">
      <alignment horizontal="center" vertical="center"/>
    </xf>
    <xf numFmtId="0" fontId="10" fillId="0" borderId="0" xfId="0" applyFont="1"/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wrapText="1"/>
    </xf>
    <xf numFmtId="0" fontId="21" fillId="0" borderId="0" xfId="0" applyFont="1" applyAlignment="1">
      <alignment vertical="center"/>
    </xf>
    <xf numFmtId="0" fontId="22" fillId="0" borderId="0" xfId="0" applyFont="1" applyAlignment="1"/>
    <xf numFmtId="0" fontId="21" fillId="0" borderId="0" xfId="0" applyFont="1" applyAlignment="1"/>
    <xf numFmtId="49" fontId="21" fillId="0" borderId="0" xfId="0" applyNumberFormat="1" applyFont="1" applyBorder="1" applyAlignment="1">
      <alignment vertical="center"/>
    </xf>
    <xf numFmtId="49" fontId="22" fillId="0" borderId="0" xfId="0" applyNumberFormat="1" applyFont="1" applyBorder="1" applyAlignment="1">
      <alignment vertical="center"/>
    </xf>
    <xf numFmtId="0" fontId="22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horizontal="left"/>
    </xf>
    <xf numFmtId="1" fontId="1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top" wrapText="1"/>
    </xf>
    <xf numFmtId="1" fontId="6" fillId="0" borderId="0" xfId="0" applyNumberFormat="1" applyFont="1" applyBorder="1" applyAlignment="1">
      <alignment vertical="top" wrapText="1"/>
    </xf>
    <xf numFmtId="1" fontId="1" fillId="0" borderId="0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/>
    </xf>
    <xf numFmtId="1" fontId="9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/>
    </xf>
    <xf numFmtId="0" fontId="8" fillId="0" borderId="3" xfId="0" applyFont="1" applyBorder="1" applyAlignment="1" applyProtection="1">
      <alignment horizontal="center" vertical="center" textRotation="90"/>
    </xf>
    <xf numFmtId="0" fontId="8" fillId="0" borderId="3" xfId="0" applyFont="1" applyBorder="1" applyAlignment="1" applyProtection="1">
      <alignment horizontal="centerContinuous" vertical="center"/>
    </xf>
    <xf numFmtId="0" fontId="8" fillId="0" borderId="3" xfId="0" applyFont="1" applyBorder="1" applyAlignment="1" applyProtection="1">
      <alignment horizontal="center"/>
    </xf>
    <xf numFmtId="0" fontId="8" fillId="0" borderId="3" xfId="0" applyFont="1" applyBorder="1" applyProtection="1"/>
    <xf numFmtId="0" fontId="8" fillId="0" borderId="3" xfId="0" applyNumberFormat="1" applyFont="1" applyBorder="1" applyAlignment="1" applyProtection="1">
      <alignment horizontal="center" vertical="center"/>
    </xf>
    <xf numFmtId="49" fontId="8" fillId="0" borderId="3" xfId="0" applyNumberFormat="1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 vertical="center"/>
    </xf>
    <xf numFmtId="0" fontId="14" fillId="0" borderId="0" xfId="0" applyNumberFormat="1" applyFont="1" applyBorder="1" applyAlignment="1" applyProtection="1">
      <alignment vertical="center"/>
    </xf>
    <xf numFmtId="0" fontId="14" fillId="0" borderId="0" xfId="0" applyNumberFormat="1" applyFont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 vertical="center"/>
    </xf>
    <xf numFmtId="1" fontId="6" fillId="2" borderId="8" xfId="0" applyNumberFormat="1" applyFont="1" applyFill="1" applyBorder="1" applyAlignment="1">
      <alignment horizontal="left" vertical="center" wrapText="1"/>
    </xf>
    <xf numFmtId="1" fontId="6" fillId="2" borderId="3" xfId="0" applyNumberFormat="1" applyFont="1" applyFill="1" applyBorder="1" applyAlignment="1">
      <alignment horizontal="left" vertical="center" wrapText="1"/>
    </xf>
    <xf numFmtId="1" fontId="5" fillId="2" borderId="14" xfId="0" applyNumberFormat="1" applyFont="1" applyFill="1" applyBorder="1" applyAlignment="1">
      <alignment horizontal="left" vertical="center" wrapText="1"/>
    </xf>
    <xf numFmtId="1" fontId="6" fillId="2" borderId="8" xfId="0" applyNumberFormat="1" applyFont="1" applyFill="1" applyBorder="1" applyAlignment="1">
      <alignment horizontal="left" vertical="top" wrapText="1"/>
    </xf>
    <xf numFmtId="1" fontId="5" fillId="2" borderId="14" xfId="0" applyNumberFormat="1" applyFont="1" applyFill="1" applyBorder="1" applyAlignment="1">
      <alignment horizontal="left" vertical="top" wrapText="1"/>
    </xf>
    <xf numFmtId="1" fontId="9" fillId="0" borderId="0" xfId="0" applyNumberFormat="1" applyFont="1" applyBorder="1"/>
    <xf numFmtId="1" fontId="9" fillId="0" borderId="0" xfId="0" applyNumberFormat="1" applyFont="1"/>
    <xf numFmtId="1" fontId="15" fillId="0" borderId="1" xfId="0" applyNumberFormat="1" applyFont="1" applyBorder="1"/>
    <xf numFmtId="1" fontId="6" fillId="0" borderId="0" xfId="0" applyNumberFormat="1" applyFont="1"/>
    <xf numFmtId="1" fontId="6" fillId="0" borderId="0" xfId="0" applyNumberFormat="1" applyFont="1" applyAlignment="1">
      <alignment vertical="top"/>
    </xf>
    <xf numFmtId="1" fontId="2" fillId="0" borderId="0" xfId="0" applyNumberFormat="1" applyFont="1"/>
    <xf numFmtId="1" fontId="2" fillId="0" borderId="0" xfId="0" applyNumberFormat="1" applyFont="1" applyBorder="1"/>
    <xf numFmtId="1" fontId="2" fillId="0" borderId="0" xfId="0" applyNumberFormat="1" applyFont="1" applyFill="1" applyBorder="1"/>
    <xf numFmtId="1" fontId="6" fillId="0" borderId="0" xfId="0" applyNumberFormat="1" applyFont="1" applyFill="1"/>
    <xf numFmtId="1" fontId="2" fillId="0" borderId="0" xfId="0" applyNumberFormat="1" applyFont="1" applyFill="1"/>
    <xf numFmtId="1" fontId="2" fillId="3" borderId="0" xfId="0" applyNumberFormat="1" applyFont="1" applyFill="1"/>
    <xf numFmtId="1" fontId="2" fillId="5" borderId="0" xfId="0" applyNumberFormat="1" applyFont="1" applyFill="1"/>
    <xf numFmtId="1" fontId="2" fillId="4" borderId="0" xfId="0" applyNumberFormat="1" applyFont="1" applyFill="1"/>
    <xf numFmtId="1" fontId="5" fillId="2" borderId="14" xfId="0" applyNumberFormat="1" applyFont="1" applyFill="1" applyBorder="1" applyAlignment="1">
      <alignment horizontal="center" vertical="top" wrapText="1"/>
    </xf>
    <xf numFmtId="0" fontId="8" fillId="0" borderId="3" xfId="0" applyFont="1" applyBorder="1" applyAlignment="1" applyProtection="1">
      <alignment horizontal="center" vertical="center"/>
    </xf>
    <xf numFmtId="1" fontId="6" fillId="2" borderId="11" xfId="0" applyNumberFormat="1" applyFont="1" applyFill="1" applyBorder="1" applyAlignment="1">
      <alignment horizontal="center" vertical="top" wrapText="1"/>
    </xf>
    <xf numFmtId="1" fontId="6" fillId="2" borderId="8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vertical="center"/>
    </xf>
    <xf numFmtId="1" fontId="15" fillId="0" borderId="0" xfId="0" applyNumberFormat="1" applyFont="1" applyBorder="1"/>
    <xf numFmtId="1" fontId="5" fillId="2" borderId="2" xfId="0" applyNumberFormat="1" applyFont="1" applyFill="1" applyBorder="1" applyAlignment="1">
      <alignment horizontal="center" vertical="center" wrapText="1"/>
    </xf>
    <xf numFmtId="1" fontId="6" fillId="2" borderId="8" xfId="0" applyNumberFormat="1" applyFont="1" applyFill="1" applyBorder="1" applyAlignment="1">
      <alignment horizontal="center" vertical="top"/>
    </xf>
    <xf numFmtId="1" fontId="6" fillId="2" borderId="23" xfId="0" applyNumberFormat="1" applyFont="1" applyFill="1" applyBorder="1" applyAlignment="1">
      <alignment horizontal="center" vertical="top"/>
    </xf>
    <xf numFmtId="1" fontId="5" fillId="2" borderId="36" xfId="0" applyNumberFormat="1" applyFont="1" applyFill="1" applyBorder="1" applyAlignment="1">
      <alignment horizontal="center" vertical="top" wrapText="1"/>
    </xf>
    <xf numFmtId="1" fontId="6" fillId="2" borderId="23" xfId="0" applyNumberFormat="1" applyFont="1" applyFill="1" applyBorder="1" applyAlignment="1">
      <alignment horizontal="center" vertical="top" wrapText="1"/>
    </xf>
    <xf numFmtId="1" fontId="6" fillId="2" borderId="18" xfId="0" applyNumberFormat="1" applyFont="1" applyFill="1" applyBorder="1" applyAlignment="1">
      <alignment horizontal="center" vertical="top" wrapText="1"/>
    </xf>
    <xf numFmtId="0" fontId="8" fillId="2" borderId="3" xfId="0" applyFont="1" applyFill="1" applyBorder="1" applyAlignment="1" applyProtection="1">
      <alignment vertical="center"/>
    </xf>
    <xf numFmtId="0" fontId="9" fillId="2" borderId="4" xfId="0" applyFont="1" applyFill="1" applyBorder="1" applyAlignment="1" applyProtection="1">
      <alignment vertical="center"/>
    </xf>
    <xf numFmtId="0" fontId="9" fillId="2" borderId="3" xfId="0" applyFont="1" applyFill="1" applyBorder="1" applyAlignment="1" applyProtection="1">
      <alignment vertical="center"/>
    </xf>
    <xf numFmtId="1" fontId="6" fillId="2" borderId="2" xfId="0" applyNumberFormat="1" applyFont="1" applyFill="1" applyBorder="1" applyAlignment="1">
      <alignment horizontal="center" vertical="top"/>
    </xf>
    <xf numFmtId="1" fontId="6" fillId="2" borderId="3" xfId="0" applyNumberFormat="1" applyFont="1" applyFill="1" applyBorder="1" applyAlignment="1">
      <alignment horizontal="center" vertical="top" wrapText="1"/>
    </xf>
    <xf numFmtId="1" fontId="6" fillId="2" borderId="21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vertical="center" wrapText="1"/>
    </xf>
    <xf numFmtId="1" fontId="5" fillId="2" borderId="3" xfId="0" applyNumberFormat="1" applyFont="1" applyFill="1" applyBorder="1" applyAlignment="1">
      <alignment horizontal="center" textRotation="90" wrapText="1"/>
    </xf>
    <xf numFmtId="1" fontId="5" fillId="2" borderId="3" xfId="0" applyNumberFormat="1" applyFont="1" applyFill="1" applyBorder="1" applyAlignment="1">
      <alignment horizontal="center" vertical="center" textRotation="90"/>
    </xf>
    <xf numFmtId="1" fontId="5" fillId="2" borderId="22" xfId="0" applyNumberFormat="1" applyFont="1" applyFill="1" applyBorder="1" applyAlignment="1">
      <alignment horizontal="center" vertical="center" wrapText="1"/>
    </xf>
    <xf numFmtId="1" fontId="5" fillId="2" borderId="24" xfId="0" applyNumberFormat="1" applyFont="1" applyFill="1" applyBorder="1" applyAlignment="1">
      <alignment horizontal="center" vertical="center" wrapText="1"/>
    </xf>
    <xf numFmtId="1" fontId="5" fillId="2" borderId="35" xfId="0" applyNumberFormat="1" applyFont="1" applyFill="1" applyBorder="1" applyAlignment="1">
      <alignment horizontal="left" vertical="center"/>
    </xf>
    <xf numFmtId="1" fontId="5" fillId="2" borderId="36" xfId="0" applyNumberFormat="1" applyFont="1" applyFill="1" applyBorder="1" applyAlignment="1">
      <alignment vertical="center"/>
    </xf>
    <xf numFmtId="1" fontId="5" fillId="2" borderId="36" xfId="0" applyNumberFormat="1" applyFont="1" applyFill="1" applyBorder="1" applyAlignment="1">
      <alignment horizontal="center" vertical="top"/>
    </xf>
    <xf numFmtId="49" fontId="5" fillId="2" borderId="36" xfId="0" applyNumberFormat="1" applyFont="1" applyFill="1" applyBorder="1" applyAlignment="1">
      <alignment horizontal="center" vertical="top" wrapText="1"/>
    </xf>
    <xf numFmtId="1" fontId="5" fillId="2" borderId="14" xfId="0" applyNumberFormat="1" applyFont="1" applyFill="1" applyBorder="1" applyAlignment="1">
      <alignment horizontal="center" vertical="top"/>
    </xf>
    <xf numFmtId="1" fontId="5" fillId="2" borderId="14" xfId="0" applyNumberFormat="1" applyFont="1" applyFill="1" applyBorder="1" applyAlignment="1">
      <alignment horizontal="left" vertical="center"/>
    </xf>
    <xf numFmtId="1" fontId="5" fillId="2" borderId="14" xfId="0" applyNumberFormat="1" applyFont="1" applyFill="1" applyBorder="1" applyAlignment="1">
      <alignment vertical="center"/>
    </xf>
    <xf numFmtId="49" fontId="5" fillId="2" borderId="14" xfId="0" applyNumberFormat="1" applyFont="1" applyFill="1" applyBorder="1" applyAlignment="1">
      <alignment horizontal="center" vertical="top" wrapText="1"/>
    </xf>
    <xf numFmtId="1" fontId="6" fillId="2" borderId="27" xfId="0" applyNumberFormat="1" applyFont="1" applyFill="1" applyBorder="1" applyAlignment="1">
      <alignment horizontal="left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1" fontId="6" fillId="2" borderId="25" xfId="0" applyNumberFormat="1" applyFont="1" applyFill="1" applyBorder="1" applyAlignment="1">
      <alignment horizontal="center" vertical="top"/>
    </xf>
    <xf numFmtId="1" fontId="6" fillId="2" borderId="15" xfId="0" applyNumberFormat="1" applyFont="1" applyFill="1" applyBorder="1" applyAlignment="1">
      <alignment horizontal="left" vertical="center" wrapText="1"/>
    </xf>
    <xf numFmtId="1" fontId="6" fillId="2" borderId="3" xfId="0" applyNumberFormat="1" applyFont="1" applyFill="1" applyBorder="1" applyAlignment="1">
      <alignment horizontal="center" vertical="top"/>
    </xf>
    <xf numFmtId="1" fontId="6" fillId="2" borderId="21" xfId="0" applyNumberFormat="1" applyFont="1" applyFill="1" applyBorder="1" applyAlignment="1">
      <alignment horizontal="center" vertical="top"/>
    </xf>
    <xf numFmtId="1" fontId="17" fillId="2" borderId="3" xfId="0" applyNumberFormat="1" applyFont="1" applyFill="1" applyBorder="1" applyAlignment="1">
      <alignment horizontal="center" vertical="top"/>
    </xf>
    <xf numFmtId="1" fontId="6" fillId="2" borderId="2" xfId="0" applyNumberFormat="1" applyFont="1" applyFill="1" applyBorder="1" applyAlignment="1">
      <alignment horizontal="left" vertical="center" wrapText="1"/>
    </xf>
    <xf numFmtId="1" fontId="6" fillId="2" borderId="2" xfId="0" applyNumberFormat="1" applyFont="1" applyFill="1" applyBorder="1"/>
    <xf numFmtId="1" fontId="6" fillId="2" borderId="2" xfId="0" applyNumberFormat="1" applyFont="1" applyFill="1" applyBorder="1" applyAlignment="1">
      <alignment horizontal="center" vertical="top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6" fillId="2" borderId="24" xfId="0" applyNumberFormat="1" applyFont="1" applyFill="1" applyBorder="1" applyAlignment="1">
      <alignment horizontal="center" vertical="top"/>
    </xf>
    <xf numFmtId="1" fontId="6" fillId="2" borderId="14" xfId="0" applyNumberFormat="1" applyFont="1" applyFill="1" applyBorder="1" applyAlignment="1">
      <alignment horizontal="left" vertical="center" wrapText="1"/>
    </xf>
    <xf numFmtId="1" fontId="5" fillId="2" borderId="14" xfId="0" applyNumberFormat="1" applyFont="1" applyFill="1" applyBorder="1"/>
    <xf numFmtId="1" fontId="6" fillId="2" borderId="14" xfId="0" applyNumberFormat="1" applyFont="1" applyFill="1" applyBorder="1" applyAlignment="1">
      <alignment horizontal="center" vertical="top"/>
    </xf>
    <xf numFmtId="1" fontId="6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 applyAlignment="1">
      <alignment horizontal="center" vertical="top" wrapText="1"/>
    </xf>
    <xf numFmtId="1" fontId="6" fillId="2" borderId="3" xfId="0" applyNumberFormat="1" applyFont="1" applyFill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5" fillId="2" borderId="40" xfId="0" applyNumberFormat="1" applyFont="1" applyFill="1" applyBorder="1" applyAlignment="1">
      <alignment horizontal="left" vertical="center" wrapText="1"/>
    </xf>
    <xf numFmtId="1" fontId="5" fillId="2" borderId="40" xfId="0" applyNumberFormat="1" applyFont="1" applyFill="1" applyBorder="1"/>
    <xf numFmtId="1" fontId="6" fillId="2" borderId="40" xfId="0" applyNumberFormat="1" applyFont="1" applyFill="1" applyBorder="1" applyAlignment="1">
      <alignment horizontal="center" vertical="top"/>
    </xf>
    <xf numFmtId="1" fontId="6" fillId="2" borderId="52" xfId="0" applyNumberFormat="1" applyFont="1" applyFill="1" applyBorder="1" applyAlignment="1">
      <alignment horizontal="center" vertical="top"/>
    </xf>
    <xf numFmtId="1" fontId="5" fillId="2" borderId="13" xfId="0" applyNumberFormat="1" applyFont="1" applyFill="1" applyBorder="1" applyAlignment="1">
      <alignment horizontal="center" vertical="top"/>
    </xf>
    <xf numFmtId="1" fontId="5" fillId="2" borderId="26" xfId="0" applyNumberFormat="1" applyFont="1" applyFill="1" applyBorder="1" applyAlignment="1">
      <alignment horizontal="center" vertical="top" wrapText="1"/>
    </xf>
    <xf numFmtId="1" fontId="5" fillId="2" borderId="51" xfId="0" applyNumberFormat="1" applyFont="1" applyFill="1" applyBorder="1" applyAlignment="1">
      <alignment horizontal="center" vertical="top" wrapText="1"/>
    </xf>
    <xf numFmtId="1" fontId="5" fillId="2" borderId="40" xfId="0" applyNumberFormat="1" applyFont="1" applyFill="1" applyBorder="1" applyAlignment="1">
      <alignment horizontal="center" vertical="top" wrapText="1"/>
    </xf>
    <xf numFmtId="1" fontId="5" fillId="2" borderId="40" xfId="0" applyNumberFormat="1" applyFont="1" applyFill="1" applyBorder="1" applyAlignment="1">
      <alignment horizontal="center" vertical="top"/>
    </xf>
    <xf numFmtId="1" fontId="5" fillId="2" borderId="41" xfId="0" applyNumberFormat="1" applyFont="1" applyFill="1" applyBorder="1" applyAlignment="1">
      <alignment horizontal="center" vertical="top"/>
    </xf>
    <xf numFmtId="1" fontId="6" fillId="2" borderId="8" xfId="0" applyNumberFormat="1" applyFont="1" applyFill="1" applyBorder="1"/>
    <xf numFmtId="1" fontId="6" fillId="2" borderId="3" xfId="0" applyNumberFormat="1" applyFont="1" applyFill="1" applyBorder="1" applyAlignment="1">
      <alignment horizontal="left" vertical="top" wrapText="1"/>
    </xf>
    <xf numFmtId="1" fontId="4" fillId="2" borderId="3" xfId="0" applyNumberFormat="1" applyFont="1" applyFill="1" applyBorder="1" applyAlignment="1">
      <alignment horizontal="center" vertical="top" wrapText="1"/>
    </xf>
    <xf numFmtId="1" fontId="6" fillId="2" borderId="3" xfId="0" applyNumberFormat="1" applyFont="1" applyFill="1" applyBorder="1"/>
    <xf numFmtId="1" fontId="4" fillId="2" borderId="2" xfId="0" applyNumberFormat="1" applyFont="1" applyFill="1" applyBorder="1" applyAlignment="1">
      <alignment horizontal="center" vertical="top" wrapText="1"/>
    </xf>
    <xf numFmtId="1" fontId="5" fillId="2" borderId="13" xfId="0" applyNumberFormat="1" applyFont="1" applyFill="1" applyBorder="1" applyAlignment="1">
      <alignment horizontal="left" vertical="center" wrapText="1"/>
    </xf>
    <xf numFmtId="49" fontId="5" fillId="2" borderId="39" xfId="0" applyNumberFormat="1" applyFont="1" applyFill="1" applyBorder="1" applyAlignment="1">
      <alignment horizontal="center" vertical="top" wrapText="1"/>
    </xf>
    <xf numFmtId="1" fontId="5" fillId="2" borderId="13" xfId="0" applyNumberFormat="1" applyFont="1" applyFill="1" applyBorder="1" applyAlignment="1">
      <alignment horizontal="center" vertical="top" wrapText="1"/>
    </xf>
    <xf numFmtId="1" fontId="5" fillId="2" borderId="45" xfId="0" applyNumberFormat="1" applyFont="1" applyFill="1" applyBorder="1" applyAlignment="1">
      <alignment horizontal="center" vertical="top"/>
    </xf>
    <xf numFmtId="1" fontId="5" fillId="2" borderId="26" xfId="0" applyNumberFormat="1" applyFont="1" applyFill="1" applyBorder="1" applyAlignment="1">
      <alignment horizontal="center" vertical="top"/>
    </xf>
    <xf numFmtId="1" fontId="6" fillId="2" borderId="40" xfId="0" applyNumberFormat="1" applyFont="1" applyFill="1" applyBorder="1" applyAlignment="1">
      <alignment horizontal="center" vertical="top" wrapText="1"/>
    </xf>
    <xf numFmtId="1" fontId="6" fillId="2" borderId="25" xfId="0" applyNumberFormat="1" applyFont="1" applyFill="1" applyBorder="1" applyAlignment="1">
      <alignment horizontal="center" vertical="top" wrapText="1"/>
    </xf>
    <xf numFmtId="1" fontId="6" fillId="2" borderId="14" xfId="0" applyNumberFormat="1" applyFont="1" applyFill="1" applyBorder="1" applyAlignment="1">
      <alignment horizontal="center" vertical="top" wrapText="1"/>
    </xf>
    <xf numFmtId="1" fontId="6" fillId="2" borderId="15" xfId="0" applyNumberFormat="1" applyFont="1" applyFill="1" applyBorder="1" applyAlignment="1">
      <alignment horizontal="left" vertical="top" wrapText="1"/>
    </xf>
    <xf numFmtId="1" fontId="5" fillId="2" borderId="35" xfId="0" applyNumberFormat="1" applyFont="1" applyFill="1" applyBorder="1" applyAlignment="1">
      <alignment horizontal="left" vertical="center" wrapText="1"/>
    </xf>
    <xf numFmtId="1" fontId="6" fillId="2" borderId="36" xfId="0" applyNumberFormat="1" applyFont="1" applyFill="1" applyBorder="1" applyAlignment="1">
      <alignment horizontal="center" vertical="top" wrapText="1"/>
    </xf>
    <xf numFmtId="1" fontId="6" fillId="2" borderId="36" xfId="0" applyNumberFormat="1" applyFont="1" applyFill="1" applyBorder="1" applyAlignment="1">
      <alignment horizontal="center" vertical="top"/>
    </xf>
    <xf numFmtId="1" fontId="5" fillId="2" borderId="17" xfId="0" applyNumberFormat="1" applyFont="1" applyFill="1" applyBorder="1" applyAlignment="1">
      <alignment horizontal="center" vertical="top" wrapText="1"/>
    </xf>
    <xf numFmtId="1" fontId="5" fillId="2" borderId="23" xfId="0" applyNumberFormat="1" applyFont="1" applyFill="1" applyBorder="1" applyAlignment="1">
      <alignment horizontal="center" vertical="top" wrapText="1"/>
    </xf>
    <xf numFmtId="1" fontId="5" fillId="2" borderId="37" xfId="0" applyNumberFormat="1" applyFont="1" applyFill="1" applyBorder="1" applyAlignment="1">
      <alignment horizontal="center" vertical="top" wrapText="1"/>
    </xf>
    <xf numFmtId="1" fontId="5" fillId="2" borderId="16" xfId="0" applyNumberFormat="1" applyFont="1" applyFill="1" applyBorder="1" applyAlignment="1">
      <alignment horizontal="left" vertical="top" wrapText="1"/>
    </xf>
    <xf numFmtId="1" fontId="5" fillId="2" borderId="8" xfId="0" applyNumberFormat="1" applyFont="1" applyFill="1" applyBorder="1" applyAlignment="1">
      <alignment horizontal="center" vertical="top" wrapText="1"/>
    </xf>
    <xf numFmtId="1" fontId="5" fillId="2" borderId="12" xfId="0" applyNumberFormat="1" applyFont="1" applyFill="1" applyBorder="1" applyAlignment="1">
      <alignment horizontal="center" vertical="top" wrapText="1"/>
    </xf>
    <xf numFmtId="1" fontId="6" fillId="2" borderId="27" xfId="0" applyNumberFormat="1" applyFont="1" applyFill="1" applyBorder="1" applyAlignment="1">
      <alignment horizontal="left" vertical="top" wrapText="1"/>
    </xf>
    <xf numFmtId="1" fontId="6" fillId="2" borderId="4" xfId="0" applyNumberFormat="1" applyFont="1" applyFill="1" applyBorder="1" applyAlignment="1">
      <alignment horizontal="center" vertical="top"/>
    </xf>
    <xf numFmtId="1" fontId="6" fillId="2" borderId="6" xfId="0" applyNumberFormat="1" applyFont="1" applyFill="1" applyBorder="1" applyAlignment="1">
      <alignment horizontal="center" vertical="top" wrapText="1"/>
    </xf>
    <xf numFmtId="1" fontId="6" fillId="2" borderId="4" xfId="0" applyNumberFormat="1" applyFont="1" applyFill="1" applyBorder="1" applyAlignment="1">
      <alignment horizontal="center" vertical="top" wrapText="1"/>
    </xf>
    <xf numFmtId="1" fontId="6" fillId="2" borderId="22" xfId="0" applyNumberFormat="1" applyFont="1" applyFill="1" applyBorder="1" applyAlignment="1">
      <alignment horizontal="left" vertical="center" wrapText="1"/>
    </xf>
    <xf numFmtId="1" fontId="6" fillId="2" borderId="7" xfId="0" applyNumberFormat="1" applyFont="1" applyFill="1" applyBorder="1" applyAlignment="1">
      <alignment horizontal="center" vertical="top" wrapText="1"/>
    </xf>
    <xf numFmtId="1" fontId="6" fillId="2" borderId="10" xfId="0" applyNumberFormat="1" applyFont="1" applyFill="1" applyBorder="1" applyAlignment="1">
      <alignment horizontal="center" vertical="top" wrapText="1"/>
    </xf>
    <xf numFmtId="1" fontId="6" fillId="2" borderId="24" xfId="0" applyNumberFormat="1" applyFont="1" applyFill="1" applyBorder="1" applyAlignment="1">
      <alignment horizontal="center" vertical="top" wrapText="1"/>
    </xf>
    <xf numFmtId="1" fontId="6" fillId="2" borderId="16" xfId="0" applyNumberFormat="1" applyFont="1" applyFill="1" applyBorder="1" applyAlignment="1">
      <alignment horizontal="left" vertical="center" wrapText="1"/>
    </xf>
    <xf numFmtId="0" fontId="5" fillId="2" borderId="8" xfId="0" applyNumberFormat="1" applyFont="1" applyFill="1" applyBorder="1" applyAlignment="1">
      <alignment horizontal="center" vertical="top" wrapText="1"/>
    </xf>
    <xf numFmtId="1" fontId="6" fillId="2" borderId="17" xfId="0" applyNumberFormat="1" applyFont="1" applyFill="1" applyBorder="1" applyAlignment="1">
      <alignment horizontal="center" vertical="top" wrapText="1"/>
    </xf>
    <xf numFmtId="1" fontId="5" fillId="2" borderId="43" xfId="0" applyNumberFormat="1" applyFont="1" applyFill="1" applyBorder="1" applyAlignment="1">
      <alignment horizontal="left" vertical="top" wrapText="1"/>
    </xf>
    <xf numFmtId="0" fontId="27" fillId="2" borderId="43" xfId="0" applyFont="1" applyFill="1" applyBorder="1" applyAlignment="1">
      <alignment wrapText="1"/>
    </xf>
    <xf numFmtId="1" fontId="6" fillId="2" borderId="13" xfId="0" applyNumberFormat="1" applyFont="1" applyFill="1" applyBorder="1" applyAlignment="1">
      <alignment horizontal="center" vertical="top" wrapText="1"/>
    </xf>
    <xf numFmtId="1" fontId="5" fillId="2" borderId="29" xfId="0" applyNumberFormat="1" applyFont="1" applyFill="1" applyBorder="1" applyAlignment="1">
      <alignment horizontal="center" vertical="top" wrapText="1"/>
    </xf>
    <xf numFmtId="1" fontId="5" fillId="2" borderId="43" xfId="0" applyNumberFormat="1" applyFont="1" applyFill="1" applyBorder="1" applyAlignment="1">
      <alignment horizontal="center" vertical="top" wrapText="1"/>
    </xf>
    <xf numFmtId="1" fontId="5" fillId="2" borderId="45" xfId="0" applyNumberFormat="1" applyFont="1" applyFill="1" applyBorder="1" applyAlignment="1">
      <alignment horizontal="center" vertical="top" wrapText="1"/>
    </xf>
    <xf numFmtId="0" fontId="26" fillId="2" borderId="0" xfId="0" applyFont="1" applyFill="1" applyAlignment="1">
      <alignment vertical="center" wrapText="1"/>
    </xf>
    <xf numFmtId="1" fontId="5" fillId="2" borderId="42" xfId="0" applyNumberFormat="1" applyFont="1" applyFill="1" applyBorder="1" applyAlignment="1">
      <alignment horizontal="left" vertical="top" wrapText="1"/>
    </xf>
    <xf numFmtId="1" fontId="6" fillId="2" borderId="0" xfId="0" applyNumberFormat="1" applyFont="1" applyFill="1" applyBorder="1" applyAlignment="1">
      <alignment horizontal="left" vertical="top" wrapText="1"/>
    </xf>
    <xf numFmtId="1" fontId="2" fillId="2" borderId="0" xfId="0" applyNumberFormat="1" applyFont="1" applyFill="1"/>
    <xf numFmtId="0" fontId="24" fillId="2" borderId="7" xfId="1" applyFont="1" applyFill="1" applyBorder="1" applyAlignment="1" applyProtection="1">
      <alignment horizontal="left" vertical="top"/>
    </xf>
    <xf numFmtId="0" fontId="24" fillId="2" borderId="43" xfId="1" applyFont="1" applyFill="1" applyBorder="1" applyAlignment="1" applyProtection="1">
      <alignment horizontal="left" vertical="top" wrapText="1"/>
    </xf>
    <xf numFmtId="1" fontId="5" fillId="2" borderId="44" xfId="0" applyNumberFormat="1" applyFont="1" applyFill="1" applyBorder="1" applyAlignment="1">
      <alignment horizontal="left" vertical="center" wrapText="1"/>
    </xf>
    <xf numFmtId="1" fontId="5" fillId="2" borderId="43" xfId="0" applyNumberFormat="1" applyFont="1" applyFill="1" applyBorder="1" applyAlignment="1">
      <alignment horizontal="left" vertical="center" wrapText="1"/>
    </xf>
    <xf numFmtId="1" fontId="1" fillId="2" borderId="28" xfId="0" applyNumberFormat="1" applyFont="1" applyFill="1" applyBorder="1" applyAlignment="1">
      <alignment horizontal="left" vertical="center"/>
    </xf>
    <xf numFmtId="1" fontId="2" fillId="2" borderId="23" xfId="0" applyNumberFormat="1" applyFont="1" applyFill="1" applyBorder="1" applyAlignment="1">
      <alignment horizontal="center" vertical="top"/>
    </xf>
    <xf numFmtId="1" fontId="5" fillId="2" borderId="23" xfId="0" applyNumberFormat="1" applyFont="1" applyFill="1" applyBorder="1" applyAlignment="1">
      <alignment horizontal="center" vertical="top"/>
    </xf>
    <xf numFmtId="1" fontId="2" fillId="2" borderId="23" xfId="0" applyNumberFormat="1" applyFont="1" applyFill="1" applyBorder="1" applyAlignment="1">
      <alignment vertical="top"/>
    </xf>
    <xf numFmtId="1" fontId="2" fillId="2" borderId="13" xfId="0" applyNumberFormat="1" applyFont="1" applyFill="1" applyBorder="1"/>
    <xf numFmtId="1" fontId="1" fillId="2" borderId="14" xfId="0" applyNumberFormat="1" applyFont="1" applyFill="1" applyBorder="1" applyAlignment="1">
      <alignment horizontal="left" vertical="center" wrapText="1"/>
    </xf>
    <xf numFmtId="1" fontId="2" fillId="2" borderId="14" xfId="0" applyNumberFormat="1" applyFont="1" applyFill="1" applyBorder="1" applyAlignment="1">
      <alignment horizontal="center" vertical="top"/>
    </xf>
    <xf numFmtId="1" fontId="1" fillId="2" borderId="0" xfId="0" applyNumberFormat="1" applyFont="1" applyFill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39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1" fillId="2" borderId="27" xfId="0" applyNumberFormat="1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left" vertical="center"/>
    </xf>
    <xf numFmtId="1" fontId="1" fillId="2" borderId="17" xfId="0" applyNumberFormat="1" applyFont="1" applyFill="1" applyBorder="1" applyAlignment="1">
      <alignment horizontal="left" vertical="center" wrapText="1"/>
    </xf>
    <xf numFmtId="1" fontId="6" fillId="2" borderId="8" xfId="0" applyNumberFormat="1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>
      <alignment horizontal="left" vertical="center"/>
    </xf>
    <xf numFmtId="1" fontId="2" fillId="2" borderId="3" xfId="0" applyNumberFormat="1" applyFont="1" applyFill="1" applyBorder="1" applyAlignment="1">
      <alignment horizontal="left" vertical="center"/>
    </xf>
    <xf numFmtId="1" fontId="1" fillId="2" borderId="3" xfId="0" applyNumberFormat="1" applyFont="1" applyFill="1" applyBorder="1" applyAlignment="1">
      <alignment horizontal="left" vertical="center"/>
    </xf>
    <xf numFmtId="1" fontId="6" fillId="2" borderId="3" xfId="0" applyNumberFormat="1" applyFont="1" applyFill="1" applyBorder="1" applyAlignment="1">
      <alignment horizontal="center" vertical="center"/>
    </xf>
    <xf numFmtId="1" fontId="6" fillId="2" borderId="21" xfId="0" applyNumberFormat="1" applyFont="1" applyFill="1" applyBorder="1" applyAlignment="1">
      <alignment horizontal="center" vertical="center"/>
    </xf>
    <xf numFmtId="164" fontId="6" fillId="2" borderId="0" xfId="2" applyFont="1" applyFill="1" applyBorder="1" applyAlignment="1">
      <alignment horizontal="left" vertical="top" wrapText="1" shrinkToFit="1"/>
    </xf>
    <xf numFmtId="1" fontId="6" fillId="2" borderId="3" xfId="0" applyNumberFormat="1" applyFont="1" applyFill="1" applyBorder="1" applyAlignment="1">
      <alignment horizontal="center" vertical="center" wrapText="1"/>
    </xf>
    <xf numFmtId="1" fontId="6" fillId="2" borderId="2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left" vertical="center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64" fontId="6" fillId="2" borderId="49" xfId="2" applyFont="1" applyFill="1" applyBorder="1" applyAlignment="1">
      <alignment horizontal="left" vertical="top" wrapText="1" shrinkToFit="1"/>
    </xf>
    <xf numFmtId="1" fontId="2" fillId="2" borderId="19" xfId="0" applyNumberFormat="1" applyFont="1" applyFill="1" applyBorder="1" applyAlignment="1">
      <alignment horizontal="left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9" xfId="0" applyNumberFormat="1" applyFont="1" applyFill="1" applyBorder="1" applyAlignment="1">
      <alignment horizontal="center"/>
    </xf>
    <xf numFmtId="1" fontId="2" fillId="2" borderId="20" xfId="0" applyNumberFormat="1" applyFont="1" applyFill="1" applyBorder="1" applyAlignment="1">
      <alignment horizontal="center"/>
    </xf>
    <xf numFmtId="1" fontId="6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" fontId="5" fillId="2" borderId="29" xfId="0" applyNumberFormat="1" applyFont="1" applyFill="1" applyBorder="1" applyAlignment="1">
      <alignment horizontal="center" vertical="center" wrapText="1"/>
    </xf>
    <xf numFmtId="1" fontId="5" fillId="2" borderId="30" xfId="0" applyNumberFormat="1" applyFont="1" applyFill="1" applyBorder="1" applyAlignment="1">
      <alignment horizontal="center" vertical="center" wrapText="1"/>
    </xf>
    <xf numFmtId="1" fontId="5" fillId="2" borderId="38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9" fillId="0" borderId="0" xfId="0" applyFont="1" applyAlignment="1"/>
    <xf numFmtId="0" fontId="9" fillId="0" borderId="0" xfId="0" applyFont="1" applyFill="1" applyAlignment="1"/>
    <xf numFmtId="0" fontId="9" fillId="0" borderId="0" xfId="0" applyFont="1" applyFill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 textRotation="90" wrapText="1"/>
    </xf>
    <xf numFmtId="1" fontId="5" fillId="2" borderId="15" xfId="0" applyNumberFormat="1" applyFont="1" applyFill="1" applyBorder="1" applyAlignment="1">
      <alignment horizontal="center" textRotation="90" wrapText="1"/>
    </xf>
    <xf numFmtId="1" fontId="5" fillId="2" borderId="3" xfId="0" applyNumberFormat="1" applyFont="1" applyFill="1" applyBorder="1" applyAlignment="1">
      <alignment horizontal="center" textRotation="90" wrapText="1"/>
    </xf>
    <xf numFmtId="0" fontId="6" fillId="2" borderId="3" xfId="0" applyFont="1" applyFill="1" applyBorder="1"/>
    <xf numFmtId="1" fontId="5" fillId="2" borderId="3" xfId="0" applyNumberFormat="1" applyFont="1" applyFill="1" applyBorder="1" applyAlignment="1">
      <alignment horizontal="center" vertical="center" wrapText="1"/>
    </xf>
    <xf numFmtId="1" fontId="5" fillId="2" borderId="31" xfId="0" applyNumberFormat="1" applyFont="1" applyFill="1" applyBorder="1" applyAlignment="1">
      <alignment horizontal="center" vertical="top" wrapText="1"/>
    </xf>
    <xf numFmtId="1" fontId="5" fillId="2" borderId="32" xfId="0" applyNumberFormat="1" applyFont="1" applyFill="1" applyBorder="1" applyAlignment="1">
      <alignment horizontal="center" vertical="top" wrapText="1"/>
    </xf>
    <xf numFmtId="1" fontId="5" fillId="2" borderId="33" xfId="0" applyNumberFormat="1" applyFont="1" applyFill="1" applyBorder="1" applyAlignment="1">
      <alignment horizontal="center" vertical="top" wrapText="1"/>
    </xf>
    <xf numFmtId="1" fontId="5" fillId="2" borderId="34" xfId="0" applyNumberFormat="1" applyFont="1" applyFill="1" applyBorder="1" applyAlignment="1">
      <alignment horizontal="center" vertical="top" wrapText="1"/>
    </xf>
    <xf numFmtId="1" fontId="5" fillId="2" borderId="0" xfId="0" applyNumberFormat="1" applyFont="1" applyFill="1" applyBorder="1" applyAlignment="1">
      <alignment horizontal="center" vertical="top" wrapText="1"/>
    </xf>
    <xf numFmtId="1" fontId="5" fillId="2" borderId="18" xfId="0" applyNumberFormat="1" applyFont="1" applyFill="1" applyBorder="1" applyAlignment="1">
      <alignment horizontal="center" vertical="top" wrapText="1"/>
    </xf>
    <xf numFmtId="1" fontId="5" fillId="2" borderId="12" xfId="0" applyNumberFormat="1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1" fontId="5" fillId="2" borderId="11" xfId="0" applyNumberFormat="1" applyFont="1" applyFill="1" applyBorder="1" applyAlignment="1">
      <alignment horizontal="center" vertical="top" wrapText="1"/>
    </xf>
    <xf numFmtId="1" fontId="5" fillId="2" borderId="3" xfId="0" applyNumberFormat="1" applyFont="1" applyFill="1" applyBorder="1" applyAlignment="1">
      <alignment horizontal="left" textRotation="90" wrapText="1"/>
    </xf>
    <xf numFmtId="1" fontId="6" fillId="2" borderId="2" xfId="0" applyNumberFormat="1" applyFont="1" applyFill="1" applyBorder="1" applyAlignment="1">
      <alignment horizontal="center" vertical="top" wrapText="1"/>
    </xf>
    <xf numFmtId="1" fontId="6" fillId="2" borderId="8" xfId="0" applyNumberFormat="1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wrapText="1"/>
    </xf>
    <xf numFmtId="1" fontId="6" fillId="2" borderId="3" xfId="0" applyNumberFormat="1" applyFont="1" applyFill="1" applyBorder="1"/>
    <xf numFmtId="1" fontId="6" fillId="2" borderId="3" xfId="0" applyNumberFormat="1" applyFont="1" applyFill="1" applyBorder="1" applyAlignment="1">
      <alignment horizontal="center" wrapText="1"/>
    </xf>
    <xf numFmtId="1" fontId="6" fillId="2" borderId="22" xfId="0" applyNumberFormat="1" applyFont="1" applyFill="1" applyBorder="1" applyAlignment="1">
      <alignment horizontal="center" vertical="top" wrapText="1"/>
    </xf>
    <xf numFmtId="1" fontId="6" fillId="2" borderId="27" xfId="0" applyNumberFormat="1" applyFont="1" applyFill="1" applyBorder="1" applyAlignment="1">
      <alignment horizontal="center" vertical="top" wrapText="1"/>
    </xf>
    <xf numFmtId="1" fontId="6" fillId="2" borderId="24" xfId="0" applyNumberFormat="1" applyFont="1" applyFill="1" applyBorder="1" applyAlignment="1">
      <alignment horizontal="center" vertical="top" wrapText="1"/>
    </xf>
    <xf numFmtId="1" fontId="6" fillId="2" borderId="25" xfId="0" applyNumberFormat="1" applyFont="1" applyFill="1" applyBorder="1" applyAlignment="1">
      <alignment horizontal="center" vertical="top" wrapText="1"/>
    </xf>
    <xf numFmtId="1" fontId="6" fillId="2" borderId="21" xfId="0" applyNumberFormat="1" applyFont="1" applyFill="1" applyBorder="1" applyAlignment="1">
      <alignment horizontal="center" vertical="center" wrapText="1"/>
    </xf>
    <xf numFmtId="164" fontId="6" fillId="2" borderId="46" xfId="2" applyFont="1" applyFill="1" applyBorder="1" applyAlignment="1">
      <alignment horizontal="left" vertical="top" wrapText="1" shrinkToFit="1"/>
    </xf>
    <xf numFmtId="164" fontId="6" fillId="2" borderId="0" xfId="2" applyFont="1" applyFill="1" applyBorder="1" applyAlignment="1">
      <alignment horizontal="left" vertical="top" wrapText="1" shrinkToFit="1"/>
    </xf>
    <xf numFmtId="164" fontId="6" fillId="2" borderId="47" xfId="2" applyFont="1" applyFill="1" applyBorder="1" applyAlignment="1">
      <alignment horizontal="left" vertical="top" wrapText="1" shrinkToFit="1"/>
    </xf>
    <xf numFmtId="164" fontId="6" fillId="2" borderId="48" xfId="2" applyFont="1" applyFill="1" applyBorder="1" applyAlignment="1">
      <alignment horizontal="left" vertical="top" wrapText="1" shrinkToFit="1"/>
    </xf>
    <xf numFmtId="164" fontId="6" fillId="2" borderId="49" xfId="2" applyFont="1" applyFill="1" applyBorder="1" applyAlignment="1">
      <alignment horizontal="left" vertical="top" wrapText="1" shrinkToFit="1"/>
    </xf>
    <xf numFmtId="164" fontId="6" fillId="2" borderId="50" xfId="2" applyFont="1" applyFill="1" applyBorder="1" applyAlignment="1">
      <alignment horizontal="left" vertical="top" wrapText="1" shrinkToFit="1"/>
    </xf>
    <xf numFmtId="1" fontId="5" fillId="2" borderId="2" xfId="0" applyNumberFormat="1" applyFont="1" applyFill="1" applyBorder="1" applyAlignment="1">
      <alignment horizontal="center" textRotation="90" wrapText="1"/>
    </xf>
    <xf numFmtId="0" fontId="0" fillId="2" borderId="23" xfId="0" applyFill="1" applyBorder="1" applyAlignment="1"/>
    <xf numFmtId="0" fontId="0" fillId="2" borderId="8" xfId="0" applyFill="1" applyBorder="1" applyAlignment="1"/>
    <xf numFmtId="1" fontId="1" fillId="2" borderId="17" xfId="0" applyNumberFormat="1" applyFont="1" applyFill="1" applyBorder="1" applyAlignment="1">
      <alignment horizontal="center" textRotation="90" wrapText="1"/>
    </xf>
    <xf numFmtId="1" fontId="1" fillId="2" borderId="3" xfId="0" applyNumberFormat="1" applyFont="1" applyFill="1" applyBorder="1" applyAlignment="1">
      <alignment horizontal="center" textRotation="90" wrapText="1"/>
    </xf>
    <xf numFmtId="1" fontId="1" fillId="2" borderId="19" xfId="0" applyNumberFormat="1" applyFont="1" applyFill="1" applyBorder="1" applyAlignment="1">
      <alignment horizontal="center" textRotation="90" wrapText="1"/>
    </xf>
    <xf numFmtId="1" fontId="2" fillId="2" borderId="3" xfId="0" applyNumberFormat="1" applyFont="1" applyFill="1" applyBorder="1" applyAlignment="1">
      <alignment horizontal="left" vertical="center" wrapText="1"/>
    </xf>
    <xf numFmtId="1" fontId="2" fillId="2" borderId="19" xfId="0" applyNumberFormat="1" applyFont="1" applyFill="1" applyBorder="1" applyAlignment="1">
      <alignment horizontal="left"/>
    </xf>
    <xf numFmtId="1" fontId="2" fillId="2" borderId="17" xfId="0" applyNumberFormat="1" applyFont="1" applyFill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22" fillId="0" borderId="3" xfId="0" applyFont="1" applyBorder="1" applyAlignment="1">
      <alignment horizontal="left"/>
    </xf>
    <xf numFmtId="0" fontId="21" fillId="0" borderId="3" xfId="0" applyFont="1" applyBorder="1" applyAlignment="1">
      <alignment horizontal="center"/>
    </xf>
    <xf numFmtId="0" fontId="22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21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49" fontId="21" fillId="0" borderId="0" xfId="0" applyNumberFormat="1" applyFont="1" applyAlignment="1">
      <alignment horizontal="center" wrapText="1"/>
    </xf>
    <xf numFmtId="49" fontId="21" fillId="0" borderId="3" xfId="0" applyNumberFormat="1" applyFont="1" applyBorder="1" applyAlignment="1">
      <alignment horizontal="center" wrapText="1"/>
    </xf>
    <xf numFmtId="0" fontId="21" fillId="0" borderId="3" xfId="0" applyFont="1" applyBorder="1" applyAlignment="1">
      <alignment horizontal="center" vertical="center"/>
    </xf>
    <xf numFmtId="49" fontId="22" fillId="0" borderId="3" xfId="0" applyNumberFormat="1" applyFont="1" applyBorder="1" applyAlignment="1">
      <alignment horizontal="left" vertical="center"/>
    </xf>
    <xf numFmtId="0" fontId="8" fillId="0" borderId="4" xfId="0" applyFont="1" applyBorder="1" applyAlignment="1" applyProtection="1">
      <alignment horizontal="center"/>
    </xf>
    <xf numFmtId="0" fontId="8" fillId="0" borderId="6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</xf>
    <xf numFmtId="0" fontId="9" fillId="0" borderId="6" xfId="0" applyFont="1" applyBorder="1" applyAlignment="1" applyProtection="1">
      <alignment horizontal="center"/>
    </xf>
    <xf numFmtId="0" fontId="9" fillId="0" borderId="4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/>
    <xf numFmtId="0" fontId="0" fillId="0" borderId="6" xfId="0" applyBorder="1" applyAlignment="1"/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4" fillId="0" borderId="4" xfId="0" applyNumberFormat="1" applyFont="1" applyBorder="1" applyAlignment="1" applyProtection="1">
      <alignment horizontal="center" vertical="center"/>
    </xf>
    <xf numFmtId="0" fontId="14" fillId="0" borderId="5" xfId="0" applyNumberFormat="1" applyFont="1" applyBorder="1" applyAlignment="1" applyProtection="1">
      <alignment horizontal="center" vertical="center"/>
    </xf>
    <xf numFmtId="0" fontId="14" fillId="0" borderId="6" xfId="0" applyNumberFormat="1" applyFont="1" applyBorder="1" applyAlignment="1" applyProtection="1">
      <alignment horizontal="center" vertical="center"/>
    </xf>
    <xf numFmtId="0" fontId="19" fillId="0" borderId="4" xfId="0" applyFont="1" applyBorder="1" applyAlignment="1" applyProtection="1">
      <alignment horizontal="center" vertical="center"/>
    </xf>
    <xf numFmtId="0" fontId="19" fillId="0" borderId="5" xfId="0" applyFont="1" applyBorder="1" applyAlignment="1" applyProtection="1">
      <alignment horizontal="center" vertical="center"/>
    </xf>
    <xf numFmtId="0" fontId="19" fillId="0" borderId="6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" vertical="center"/>
    </xf>
    <xf numFmtId="49" fontId="8" fillId="0" borderId="0" xfId="0" applyNumberFormat="1" applyFont="1" applyBorder="1" applyAlignment="1" applyProtection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3">
    <cellStyle name="Гиперссылка" xfId="1" builtinId="8"/>
    <cellStyle name="Денежный" xfId="2" builtinId="4"/>
    <cellStyle name="Обычный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9"/>
  <sheetViews>
    <sheetView workbookViewId="0">
      <selection activeCell="B9" sqref="B9"/>
    </sheetView>
  </sheetViews>
  <sheetFormatPr defaultRowHeight="14.4" x14ac:dyDescent="0.3"/>
  <cols>
    <col min="1" max="1" width="9" customWidth="1"/>
    <col min="2" max="2" width="24" customWidth="1"/>
    <col min="3" max="3" width="10.6640625" customWidth="1"/>
    <col min="4" max="4" width="20.33203125" customWidth="1"/>
    <col min="5" max="5" width="18.6640625" customWidth="1"/>
    <col min="6" max="6" width="18.88671875" customWidth="1"/>
    <col min="7" max="7" width="11.6640625" customWidth="1"/>
    <col min="8" max="8" width="9.44140625" customWidth="1"/>
  </cols>
  <sheetData>
    <row r="2" spans="1:14" ht="15.6" x14ac:dyDescent="0.3">
      <c r="A2" s="39" t="s">
        <v>106</v>
      </c>
      <c r="B2" s="40"/>
      <c r="C2" s="40"/>
      <c r="D2" s="40"/>
    </row>
    <row r="4" spans="1:14" ht="62.4" x14ac:dyDescent="0.3">
      <c r="A4" s="41" t="s">
        <v>56</v>
      </c>
      <c r="B4" s="41" t="s">
        <v>107</v>
      </c>
      <c r="C4" s="41" t="s">
        <v>39</v>
      </c>
      <c r="D4" s="41" t="s">
        <v>41</v>
      </c>
      <c r="E4" s="41" t="s">
        <v>7</v>
      </c>
      <c r="F4" s="41" t="s">
        <v>108</v>
      </c>
      <c r="G4" s="41" t="s">
        <v>57</v>
      </c>
      <c r="H4" s="41" t="s">
        <v>109</v>
      </c>
      <c r="I4" s="42"/>
      <c r="J4" s="42"/>
      <c r="K4" s="42"/>
      <c r="L4" s="42"/>
      <c r="M4" s="42"/>
      <c r="N4" s="42"/>
    </row>
    <row r="5" spans="1:14" ht="15.6" x14ac:dyDescent="0.3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2"/>
      <c r="J5" s="42"/>
      <c r="K5" s="42"/>
      <c r="L5" s="42"/>
      <c r="M5" s="42"/>
      <c r="N5" s="42"/>
    </row>
    <row r="6" spans="1:14" ht="15.6" x14ac:dyDescent="0.3">
      <c r="A6" s="43" t="s">
        <v>4</v>
      </c>
      <c r="B6" s="44">
        <f>H6-C6-D6-E6-F6-G6</f>
        <v>41</v>
      </c>
      <c r="C6" s="44">
        <v>0</v>
      </c>
      <c r="D6" s="44">
        <v>0</v>
      </c>
      <c r="E6" s="44">
        <v>0</v>
      </c>
      <c r="F6" s="44">
        <v>0</v>
      </c>
      <c r="G6" s="44">
        <v>11</v>
      </c>
      <c r="H6" s="44">
        <v>52</v>
      </c>
      <c r="I6" s="45"/>
      <c r="J6" s="45"/>
      <c r="K6" s="45"/>
      <c r="L6" s="45"/>
      <c r="M6" s="45"/>
      <c r="N6" s="45"/>
    </row>
    <row r="7" spans="1:14" ht="15.6" x14ac:dyDescent="0.3">
      <c r="A7" s="43" t="s">
        <v>5</v>
      </c>
      <c r="B7" s="44">
        <v>33</v>
      </c>
      <c r="C7" s="44">
        <v>4</v>
      </c>
      <c r="D7" s="44">
        <v>4</v>
      </c>
      <c r="E7" s="44">
        <v>0</v>
      </c>
      <c r="F7" s="44">
        <v>0</v>
      </c>
      <c r="G7" s="44">
        <v>11</v>
      </c>
      <c r="H7" s="44">
        <v>52</v>
      </c>
      <c r="I7" s="45"/>
      <c r="J7" s="45"/>
      <c r="K7" s="45"/>
      <c r="L7" s="45"/>
      <c r="M7" s="45"/>
      <c r="N7" s="45"/>
    </row>
    <row r="8" spans="1:14" ht="15.6" x14ac:dyDescent="0.3">
      <c r="A8" s="43" t="s">
        <v>181</v>
      </c>
      <c r="B8" s="44">
        <v>23</v>
      </c>
      <c r="C8" s="44">
        <v>4</v>
      </c>
      <c r="D8" s="44">
        <v>8</v>
      </c>
      <c r="E8" s="44">
        <v>0</v>
      </c>
      <c r="F8" s="44">
        <v>6</v>
      </c>
      <c r="G8" s="44">
        <v>2</v>
      </c>
      <c r="H8" s="44">
        <v>43</v>
      </c>
      <c r="I8" s="45"/>
      <c r="J8" s="45"/>
      <c r="K8" s="45"/>
      <c r="L8" s="45"/>
      <c r="M8" s="45"/>
      <c r="N8" s="45"/>
    </row>
    <row r="9" spans="1:14" ht="15.6" x14ac:dyDescent="0.3">
      <c r="A9" s="46" t="s">
        <v>110</v>
      </c>
      <c r="B9" s="47">
        <f>SUM(B6:B8)</f>
        <v>97</v>
      </c>
      <c r="C9" s="47">
        <f>SUM(C6:C8)</f>
        <v>8</v>
      </c>
      <c r="D9" s="47">
        <f>SUM(D6:D8)</f>
        <v>12</v>
      </c>
      <c r="E9" s="47">
        <f t="shared" ref="E9:F9" si="0">SUM(E6:E7)</f>
        <v>0</v>
      </c>
      <c r="F9" s="47">
        <f t="shared" si="0"/>
        <v>0</v>
      </c>
      <c r="G9" s="47">
        <f>SUM(G6:G8)</f>
        <v>24</v>
      </c>
      <c r="H9" s="47">
        <f>SUM(H6:H8)</f>
        <v>147</v>
      </c>
      <c r="I9" s="45"/>
      <c r="J9" s="45"/>
      <c r="K9" s="45"/>
      <c r="L9" s="45"/>
      <c r="M9" s="45"/>
      <c r="N9" s="45"/>
    </row>
    <row r="10" spans="1:14" ht="15.6" x14ac:dyDescent="0.3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</row>
    <row r="11" spans="1:14" ht="15.6" x14ac:dyDescent="0.3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</row>
    <row r="12" spans="1:14" ht="15.6" x14ac:dyDescent="0.3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</row>
    <row r="13" spans="1:14" ht="15.75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</row>
    <row r="14" spans="1:14" ht="15.75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</row>
    <row r="15" spans="1:14" ht="15.75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</row>
    <row r="16" spans="1:14" ht="15.75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</row>
    <row r="17" spans="1:14" ht="15.75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</row>
    <row r="18" spans="1:14" ht="15.75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</row>
    <row r="19" spans="1:14" ht="15.75" x14ac:dyDescent="0.25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494"/>
  <sheetViews>
    <sheetView zoomScale="90" zoomScaleNormal="90" workbookViewId="0">
      <selection activeCell="A10" sqref="A10:U10"/>
    </sheetView>
  </sheetViews>
  <sheetFormatPr defaultColWidth="9.109375" defaultRowHeight="13.8" x14ac:dyDescent="0.25"/>
  <cols>
    <col min="1" max="1" width="10.44140625" style="90" customWidth="1"/>
    <col min="2" max="2" width="32.33203125" style="88" customWidth="1"/>
    <col min="3" max="3" width="4.109375" style="88" customWidth="1"/>
    <col min="4" max="4" width="5.109375" style="88" customWidth="1"/>
    <col min="5" max="5" width="5.6640625" style="90" customWidth="1"/>
    <col min="6" max="6" width="6.44140625" style="95" customWidth="1"/>
    <col min="7" max="7" width="5.88671875" style="95" customWidth="1"/>
    <col min="8" max="8" width="4.6640625" style="90" customWidth="1"/>
    <col min="9" max="9" width="5.33203125" style="90" customWidth="1"/>
    <col min="10" max="10" width="5.44140625" style="90" customWidth="1"/>
    <col min="11" max="11" width="5.33203125" style="90" customWidth="1"/>
    <col min="12" max="12" width="3.44140625" style="90" customWidth="1"/>
    <col min="13" max="13" width="5.44140625" style="90" customWidth="1"/>
    <col min="14" max="14" width="4.5546875" style="90" customWidth="1"/>
    <col min="15" max="15" width="4.44140625" style="90" customWidth="1"/>
    <col min="16" max="16" width="5.44140625" style="96" customWidth="1"/>
    <col min="17" max="19" width="5.33203125" style="96" customWidth="1"/>
    <col min="20" max="20" width="4.5546875" style="97" customWidth="1"/>
    <col min="21" max="21" width="5.6640625" style="97" customWidth="1"/>
    <col min="22" max="22" width="4.44140625" style="91" customWidth="1"/>
    <col min="23" max="23" width="5.33203125" style="91" customWidth="1"/>
    <col min="24" max="24" width="6.6640625" style="90" customWidth="1"/>
    <col min="25" max="16384" width="9.109375" style="90"/>
  </cols>
  <sheetData>
    <row r="1" spans="1:80" s="86" customFormat="1" ht="13.65" customHeight="1" x14ac:dyDescent="0.3">
      <c r="A1" s="268" t="s">
        <v>58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85"/>
      <c r="W1" s="85"/>
    </row>
    <row r="2" spans="1:80" s="86" customFormat="1" ht="12.75" customHeight="1" x14ac:dyDescent="0.3">
      <c r="A2" s="268" t="s">
        <v>100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85"/>
      <c r="W2" s="85"/>
    </row>
    <row r="3" spans="1:80" s="86" customFormat="1" ht="12.45" customHeight="1" x14ac:dyDescent="0.3">
      <c r="A3" s="268" t="s">
        <v>59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85"/>
      <c r="W3" s="85"/>
    </row>
    <row r="4" spans="1:80" s="86" customFormat="1" ht="40.5" customHeight="1" x14ac:dyDescent="0.3">
      <c r="A4" s="270" t="s">
        <v>224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85"/>
      <c r="W4" s="85"/>
    </row>
    <row r="5" spans="1:80" s="86" customFormat="1" ht="13.65" customHeight="1" x14ac:dyDescent="0.3">
      <c r="A5" s="269" t="s">
        <v>225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85"/>
      <c r="W5" s="85"/>
    </row>
    <row r="6" spans="1:80" s="86" customFormat="1" ht="14.25" customHeight="1" x14ac:dyDescent="0.3">
      <c r="A6" s="3"/>
      <c r="B6" s="3"/>
      <c r="C6" s="3"/>
      <c r="D6" s="3"/>
      <c r="E6" s="4"/>
      <c r="F6" s="4"/>
      <c r="G6" s="4"/>
      <c r="H6" s="4"/>
      <c r="I6" s="4"/>
      <c r="J6" s="4"/>
      <c r="K6" s="245" t="s">
        <v>180</v>
      </c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85"/>
      <c r="W6" s="85"/>
    </row>
    <row r="7" spans="1:80" s="86" customFormat="1" ht="14.25" customHeight="1" x14ac:dyDescent="0.3">
      <c r="A7" s="3"/>
      <c r="B7" s="3"/>
      <c r="C7" s="3"/>
      <c r="D7" s="3"/>
      <c r="E7" s="4"/>
      <c r="F7" s="4"/>
      <c r="G7" s="4"/>
      <c r="H7" s="4"/>
      <c r="I7" s="4"/>
      <c r="J7" s="4"/>
      <c r="K7" s="247" t="s">
        <v>60</v>
      </c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85"/>
      <c r="W7" s="85"/>
    </row>
    <row r="8" spans="1:80" s="86" customFormat="1" ht="12.7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247" t="s">
        <v>179</v>
      </c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85"/>
      <c r="W8" s="85"/>
    </row>
    <row r="9" spans="1:80" s="86" customFormat="1" ht="11.4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247" t="s">
        <v>61</v>
      </c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85"/>
      <c r="W9" s="85"/>
    </row>
    <row r="10" spans="1:80" s="86" customFormat="1" ht="30.75" customHeight="1" thickBot="1" x14ac:dyDescent="0.35">
      <c r="A10" s="248" t="s">
        <v>226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85"/>
      <c r="W10" s="85"/>
    </row>
    <row r="11" spans="1:80" s="87" customFormat="1" ht="50.25" customHeight="1" x14ac:dyDescent="0.2">
      <c r="A11" s="251" t="s">
        <v>0</v>
      </c>
      <c r="B11" s="250" t="s">
        <v>1</v>
      </c>
      <c r="C11" s="256" t="s">
        <v>2</v>
      </c>
      <c r="D11" s="257"/>
      <c r="E11" s="258"/>
      <c r="F11" s="250" t="s">
        <v>88</v>
      </c>
      <c r="G11" s="250"/>
      <c r="H11" s="250"/>
      <c r="I11" s="250"/>
      <c r="J11" s="250"/>
      <c r="K11" s="250"/>
      <c r="L11" s="250"/>
      <c r="M11" s="250"/>
      <c r="N11" s="250"/>
      <c r="O11" s="250"/>
      <c r="P11" s="242" t="s">
        <v>26</v>
      </c>
      <c r="Q11" s="243"/>
      <c r="R11" s="243"/>
      <c r="S11" s="243"/>
      <c r="T11" s="243"/>
      <c r="U11" s="244"/>
      <c r="V11" s="61"/>
      <c r="W11" s="61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</row>
    <row r="12" spans="1:80" s="88" customFormat="1" ht="24" customHeight="1" x14ac:dyDescent="0.25">
      <c r="A12" s="252"/>
      <c r="B12" s="255"/>
      <c r="C12" s="259"/>
      <c r="D12" s="260"/>
      <c r="E12" s="261"/>
      <c r="F12" s="253" t="s">
        <v>89</v>
      </c>
      <c r="G12" s="289" t="s">
        <v>202</v>
      </c>
      <c r="H12" s="253" t="s">
        <v>3</v>
      </c>
      <c r="I12" s="275" t="s">
        <v>27</v>
      </c>
      <c r="J12" s="276"/>
      <c r="K12" s="276"/>
      <c r="L12" s="276"/>
      <c r="M12" s="276"/>
      <c r="N12" s="276"/>
      <c r="O12" s="276"/>
      <c r="P12" s="272" t="s">
        <v>4</v>
      </c>
      <c r="Q12" s="272"/>
      <c r="R12" s="272" t="s">
        <v>5</v>
      </c>
      <c r="S12" s="282"/>
      <c r="T12" s="273" t="s">
        <v>181</v>
      </c>
      <c r="U12" s="274"/>
      <c r="V12" s="271"/>
      <c r="W12" s="271"/>
    </row>
    <row r="13" spans="1:80" s="88" customFormat="1" ht="26.4" customHeight="1" x14ac:dyDescent="0.25">
      <c r="A13" s="252"/>
      <c r="B13" s="255"/>
      <c r="C13" s="262"/>
      <c r="D13" s="263"/>
      <c r="E13" s="264"/>
      <c r="F13" s="254"/>
      <c r="G13" s="290"/>
      <c r="H13" s="253"/>
      <c r="I13" s="277" t="s">
        <v>28</v>
      </c>
      <c r="J13" s="277"/>
      <c r="K13" s="277"/>
      <c r="L13" s="277"/>
      <c r="M13" s="253" t="s">
        <v>207</v>
      </c>
      <c r="N13" s="253" t="s">
        <v>6</v>
      </c>
      <c r="O13" s="253" t="s">
        <v>7</v>
      </c>
      <c r="P13" s="114" t="s">
        <v>52</v>
      </c>
      <c r="Q13" s="114" t="s">
        <v>53</v>
      </c>
      <c r="R13" s="114" t="s">
        <v>54</v>
      </c>
      <c r="S13" s="115" t="s">
        <v>55</v>
      </c>
      <c r="T13" s="116" t="s">
        <v>182</v>
      </c>
      <c r="U13" s="117" t="s">
        <v>183</v>
      </c>
      <c r="V13" s="62"/>
      <c r="W13" s="62"/>
    </row>
    <row r="14" spans="1:80" s="88" customFormat="1" ht="50.25" customHeight="1" x14ac:dyDescent="0.25">
      <c r="A14" s="252"/>
      <c r="B14" s="255"/>
      <c r="C14" s="265" t="s">
        <v>96</v>
      </c>
      <c r="D14" s="253" t="s">
        <v>98</v>
      </c>
      <c r="E14" s="253" t="s">
        <v>97</v>
      </c>
      <c r="F14" s="254"/>
      <c r="G14" s="290"/>
      <c r="H14" s="253"/>
      <c r="I14" s="253" t="s">
        <v>203</v>
      </c>
      <c r="J14" s="275" t="s">
        <v>29</v>
      </c>
      <c r="K14" s="275"/>
      <c r="L14" s="275"/>
      <c r="M14" s="253"/>
      <c r="N14" s="253"/>
      <c r="O14" s="253"/>
      <c r="P14" s="266" t="s">
        <v>154</v>
      </c>
      <c r="Q14" s="266" t="s">
        <v>155</v>
      </c>
      <c r="R14" s="266" t="s">
        <v>208</v>
      </c>
      <c r="S14" s="280" t="s">
        <v>209</v>
      </c>
      <c r="T14" s="278" t="s">
        <v>210</v>
      </c>
      <c r="U14" s="280" t="s">
        <v>212</v>
      </c>
      <c r="V14" s="62"/>
      <c r="W14" s="62"/>
    </row>
    <row r="15" spans="1:80" s="88" customFormat="1" ht="129.44999999999999" customHeight="1" x14ac:dyDescent="0.25">
      <c r="A15" s="252"/>
      <c r="B15" s="255"/>
      <c r="C15" s="265"/>
      <c r="D15" s="253"/>
      <c r="E15" s="253"/>
      <c r="F15" s="254"/>
      <c r="G15" s="291"/>
      <c r="H15" s="253"/>
      <c r="I15" s="253"/>
      <c r="J15" s="118" t="s">
        <v>204</v>
      </c>
      <c r="K15" s="118" t="s">
        <v>205</v>
      </c>
      <c r="L15" s="119" t="s">
        <v>206</v>
      </c>
      <c r="M15" s="253"/>
      <c r="N15" s="253"/>
      <c r="O15" s="253"/>
      <c r="P15" s="267"/>
      <c r="Q15" s="267"/>
      <c r="R15" s="267"/>
      <c r="S15" s="281"/>
      <c r="T15" s="279"/>
      <c r="U15" s="281"/>
      <c r="V15" s="63"/>
      <c r="W15" s="63"/>
      <c r="Y15" s="89"/>
    </row>
    <row r="16" spans="1:80" ht="15.75" thickBot="1" x14ac:dyDescent="0.3">
      <c r="A16" s="120">
        <v>1</v>
      </c>
      <c r="B16" s="104">
        <v>2</v>
      </c>
      <c r="C16" s="104">
        <v>3</v>
      </c>
      <c r="D16" s="104">
        <v>4</v>
      </c>
      <c r="E16" s="104">
        <v>5</v>
      </c>
      <c r="F16" s="104">
        <v>6</v>
      </c>
      <c r="G16" s="104"/>
      <c r="H16" s="104">
        <v>7</v>
      </c>
      <c r="I16" s="104">
        <v>8</v>
      </c>
      <c r="J16" s="104">
        <v>9</v>
      </c>
      <c r="K16" s="104">
        <v>10</v>
      </c>
      <c r="L16" s="104">
        <v>11</v>
      </c>
      <c r="M16" s="104">
        <v>12</v>
      </c>
      <c r="N16" s="104">
        <v>13</v>
      </c>
      <c r="O16" s="104">
        <v>14</v>
      </c>
      <c r="P16" s="104">
        <v>15</v>
      </c>
      <c r="Q16" s="104">
        <v>16</v>
      </c>
      <c r="R16" s="104">
        <v>17</v>
      </c>
      <c r="S16" s="121">
        <v>18</v>
      </c>
      <c r="T16" s="104">
        <v>19</v>
      </c>
      <c r="U16" s="121">
        <v>20</v>
      </c>
      <c r="V16" s="64"/>
      <c r="W16" s="64"/>
    </row>
    <row r="17" spans="1:23" ht="14.4" thickBot="1" x14ac:dyDescent="0.3">
      <c r="A17" s="122" t="s">
        <v>8</v>
      </c>
      <c r="B17" s="123" t="s">
        <v>99</v>
      </c>
      <c r="C17" s="124"/>
      <c r="D17" s="124"/>
      <c r="E17" s="125"/>
      <c r="F17" s="126">
        <f t="shared" ref="F17" si="0">P17+Q17</f>
        <v>1476</v>
      </c>
      <c r="G17" s="124"/>
      <c r="H17" s="124">
        <f>H18+H31</f>
        <v>0</v>
      </c>
      <c r="I17" s="124">
        <f t="shared" ref="I17:O17" si="1">I18+I31</f>
        <v>1476</v>
      </c>
      <c r="J17" s="124">
        <f t="shared" si="1"/>
        <v>659</v>
      </c>
      <c r="K17" s="124">
        <f t="shared" si="1"/>
        <v>769</v>
      </c>
      <c r="L17" s="124">
        <f t="shared" si="1"/>
        <v>0</v>
      </c>
      <c r="M17" s="124">
        <f t="shared" si="1"/>
        <v>0</v>
      </c>
      <c r="N17" s="124">
        <f t="shared" si="1"/>
        <v>0</v>
      </c>
      <c r="O17" s="124">
        <f t="shared" si="1"/>
        <v>48</v>
      </c>
      <c r="P17" s="124">
        <f>P18+P31</f>
        <v>612</v>
      </c>
      <c r="Q17" s="124">
        <f>Q18+Q31</f>
        <v>864</v>
      </c>
      <c r="R17" s="124">
        <f t="shared" ref="R17:S17" si="2">R18+R31</f>
        <v>0</v>
      </c>
      <c r="S17" s="124">
        <f t="shared" si="2"/>
        <v>0</v>
      </c>
      <c r="T17" s="124">
        <f t="shared" ref="T17:U17" si="3">T18+T31</f>
        <v>0</v>
      </c>
      <c r="U17" s="124">
        <f t="shared" si="3"/>
        <v>0</v>
      </c>
      <c r="V17" s="1"/>
      <c r="W17" s="1"/>
    </row>
    <row r="18" spans="1:23" ht="14.4" thickBot="1" x14ac:dyDescent="0.3">
      <c r="A18" s="127"/>
      <c r="B18" s="128" t="s">
        <v>146</v>
      </c>
      <c r="C18" s="126"/>
      <c r="D18" s="126"/>
      <c r="E18" s="129"/>
      <c r="F18" s="126">
        <f>P18+Q18</f>
        <v>996</v>
      </c>
      <c r="G18" s="126">
        <f>G19+G20+G21+G22+G23+G24+G25+G26+G27+G28+G29+G30</f>
        <v>522</v>
      </c>
      <c r="H18" s="126">
        <f>SUM(H19:H30)</f>
        <v>0</v>
      </c>
      <c r="I18" s="126">
        <f>SUM(I19:I30)</f>
        <v>996</v>
      </c>
      <c r="J18" s="126">
        <f>SUM(J19:J30)</f>
        <v>399</v>
      </c>
      <c r="K18" s="126">
        <f t="shared" ref="K18:O18" si="4">SUM(K19:K30)</f>
        <v>561</v>
      </c>
      <c r="L18" s="126">
        <f t="shared" si="4"/>
        <v>0</v>
      </c>
      <c r="M18" s="126">
        <f t="shared" si="4"/>
        <v>0</v>
      </c>
      <c r="N18" s="126">
        <f>SUM(N19:N30)</f>
        <v>0</v>
      </c>
      <c r="O18" s="126">
        <f t="shared" si="4"/>
        <v>36</v>
      </c>
      <c r="P18" s="126">
        <f>SUM(P19:P30)</f>
        <v>424</v>
      </c>
      <c r="Q18" s="126">
        <f>SUM(Q19:Q30)</f>
        <v>572</v>
      </c>
      <c r="R18" s="126">
        <f t="shared" ref="R18:S18" si="5">SUM(R19:R30)</f>
        <v>0</v>
      </c>
      <c r="S18" s="126">
        <f t="shared" si="5"/>
        <v>0</v>
      </c>
      <c r="T18" s="126">
        <f t="shared" ref="T18:U18" si="6">SUM(T19:T30)</f>
        <v>0</v>
      </c>
      <c r="U18" s="126">
        <f t="shared" si="6"/>
        <v>0</v>
      </c>
      <c r="V18" s="1"/>
      <c r="W18" s="1"/>
    </row>
    <row r="19" spans="1:23" x14ac:dyDescent="0.25">
      <c r="A19" s="130" t="s">
        <v>9</v>
      </c>
      <c r="B19" s="80" t="s">
        <v>10</v>
      </c>
      <c r="C19" s="101">
        <v>1</v>
      </c>
      <c r="D19" s="101"/>
      <c r="E19" s="105"/>
      <c r="F19" s="105">
        <f>P19+Q19</f>
        <v>72</v>
      </c>
      <c r="G19" s="105">
        <v>36</v>
      </c>
      <c r="H19" s="101"/>
      <c r="I19" s="105">
        <f>J19+K19+N19+O19</f>
        <v>72</v>
      </c>
      <c r="J19" s="131">
        <v>30</v>
      </c>
      <c r="K19" s="105">
        <v>36</v>
      </c>
      <c r="L19" s="105"/>
      <c r="M19" s="105"/>
      <c r="N19" s="105"/>
      <c r="O19" s="105">
        <v>6</v>
      </c>
      <c r="P19" s="105">
        <v>72</v>
      </c>
      <c r="Q19" s="105"/>
      <c r="R19" s="105"/>
      <c r="S19" s="105"/>
      <c r="T19" s="105"/>
      <c r="U19" s="132"/>
      <c r="V19" s="2"/>
      <c r="W19" s="2"/>
    </row>
    <row r="20" spans="1:23" x14ac:dyDescent="0.25">
      <c r="A20" s="133" t="s">
        <v>11</v>
      </c>
      <c r="B20" s="81" t="s">
        <v>12</v>
      </c>
      <c r="C20" s="114"/>
      <c r="D20" s="114">
        <v>2</v>
      </c>
      <c r="E20" s="134"/>
      <c r="F20" s="105">
        <f t="shared" ref="F20:F29" si="7">P20+Q20</f>
        <v>108</v>
      </c>
      <c r="G20" s="105">
        <v>54</v>
      </c>
      <c r="H20" s="114"/>
      <c r="I20" s="105">
        <f t="shared" ref="I20:I29" si="8">J20+K20+N20+O20</f>
        <v>108</v>
      </c>
      <c r="J20" s="131">
        <v>9</v>
      </c>
      <c r="K20" s="134">
        <v>97</v>
      </c>
      <c r="L20" s="134"/>
      <c r="M20" s="134"/>
      <c r="N20" s="134"/>
      <c r="O20" s="134">
        <v>2</v>
      </c>
      <c r="P20" s="134">
        <v>34</v>
      </c>
      <c r="Q20" s="134">
        <v>74</v>
      </c>
      <c r="R20" s="134"/>
      <c r="S20" s="134"/>
      <c r="T20" s="134"/>
      <c r="U20" s="135"/>
      <c r="V20" s="2"/>
      <c r="W20" s="2"/>
    </row>
    <row r="21" spans="1:23" x14ac:dyDescent="0.25">
      <c r="A21" s="133" t="s">
        <v>13</v>
      </c>
      <c r="B21" s="81" t="s">
        <v>14</v>
      </c>
      <c r="C21" s="114"/>
      <c r="D21" s="114">
        <v>2</v>
      </c>
      <c r="E21" s="134"/>
      <c r="F21" s="105">
        <f t="shared" si="7"/>
        <v>72</v>
      </c>
      <c r="G21" s="105">
        <v>70</v>
      </c>
      <c r="H21" s="114"/>
      <c r="I21" s="105">
        <f t="shared" si="8"/>
        <v>72</v>
      </c>
      <c r="J21" s="131">
        <v>0</v>
      </c>
      <c r="K21" s="134">
        <v>70</v>
      </c>
      <c r="L21" s="134"/>
      <c r="M21" s="134"/>
      <c r="N21" s="134"/>
      <c r="O21" s="134">
        <v>2</v>
      </c>
      <c r="P21" s="134">
        <v>34</v>
      </c>
      <c r="Q21" s="134">
        <v>38</v>
      </c>
      <c r="R21" s="134"/>
      <c r="S21" s="134"/>
      <c r="T21" s="134"/>
      <c r="U21" s="135"/>
      <c r="V21" s="2"/>
      <c r="W21" s="2"/>
    </row>
    <row r="22" spans="1:23" x14ac:dyDescent="0.25">
      <c r="A22" s="133" t="s">
        <v>15</v>
      </c>
      <c r="B22" s="81" t="s">
        <v>17</v>
      </c>
      <c r="C22" s="114"/>
      <c r="D22" s="114">
        <v>2</v>
      </c>
      <c r="E22" s="134"/>
      <c r="F22" s="105">
        <f t="shared" si="7"/>
        <v>136</v>
      </c>
      <c r="G22" s="105">
        <v>46</v>
      </c>
      <c r="H22" s="114"/>
      <c r="I22" s="105">
        <f t="shared" si="8"/>
        <v>136</v>
      </c>
      <c r="J22" s="131">
        <v>88</v>
      </c>
      <c r="K22" s="134">
        <v>46</v>
      </c>
      <c r="L22" s="134"/>
      <c r="M22" s="134"/>
      <c r="N22" s="134"/>
      <c r="O22" s="134">
        <v>2</v>
      </c>
      <c r="P22" s="134">
        <v>42</v>
      </c>
      <c r="Q22" s="134">
        <v>94</v>
      </c>
      <c r="R22" s="134"/>
      <c r="S22" s="134"/>
      <c r="T22" s="134"/>
      <c r="U22" s="135"/>
      <c r="V22" s="2"/>
      <c r="W22" s="2"/>
    </row>
    <row r="23" spans="1:23" x14ac:dyDescent="0.25">
      <c r="A23" s="133" t="s">
        <v>16</v>
      </c>
      <c r="B23" s="81" t="s">
        <v>127</v>
      </c>
      <c r="C23" s="114">
        <v>1</v>
      </c>
      <c r="D23" s="114"/>
      <c r="E23" s="134"/>
      <c r="F23" s="105">
        <f>P23+Q23</f>
        <v>72</v>
      </c>
      <c r="G23" s="105">
        <v>34</v>
      </c>
      <c r="H23" s="114"/>
      <c r="I23" s="105">
        <f t="shared" si="8"/>
        <v>72</v>
      </c>
      <c r="J23" s="131">
        <v>32</v>
      </c>
      <c r="K23" s="134">
        <v>34</v>
      </c>
      <c r="L23" s="134"/>
      <c r="M23" s="134"/>
      <c r="N23" s="134"/>
      <c r="O23" s="134">
        <v>6</v>
      </c>
      <c r="P23" s="134">
        <v>72</v>
      </c>
      <c r="Q23" s="134"/>
      <c r="R23" s="134"/>
      <c r="S23" s="134"/>
      <c r="T23" s="134"/>
      <c r="U23" s="135"/>
      <c r="V23" s="2"/>
      <c r="W23" s="2"/>
    </row>
    <row r="24" spans="1:23" x14ac:dyDescent="0.25">
      <c r="A24" s="133" t="s">
        <v>18</v>
      </c>
      <c r="B24" s="81" t="s">
        <v>148</v>
      </c>
      <c r="C24" s="114">
        <v>2</v>
      </c>
      <c r="D24" s="114"/>
      <c r="E24" s="134"/>
      <c r="F24" s="105">
        <f>P24+Q24</f>
        <v>108</v>
      </c>
      <c r="G24" s="105">
        <v>80</v>
      </c>
      <c r="H24" s="114"/>
      <c r="I24" s="105">
        <f t="shared" si="8"/>
        <v>108</v>
      </c>
      <c r="J24" s="131">
        <v>26</v>
      </c>
      <c r="K24" s="134">
        <v>76</v>
      </c>
      <c r="L24" s="134"/>
      <c r="M24" s="134"/>
      <c r="N24" s="134"/>
      <c r="O24" s="134">
        <v>6</v>
      </c>
      <c r="P24" s="134">
        <v>34</v>
      </c>
      <c r="Q24" s="134">
        <v>74</v>
      </c>
      <c r="R24" s="134"/>
      <c r="S24" s="134"/>
      <c r="T24" s="134"/>
      <c r="U24" s="135"/>
      <c r="V24" s="2"/>
      <c r="W24" s="2"/>
    </row>
    <row r="25" spans="1:23" x14ac:dyDescent="0.25">
      <c r="A25" s="133" t="s">
        <v>20</v>
      </c>
      <c r="B25" s="81" t="s">
        <v>128</v>
      </c>
      <c r="C25" s="114"/>
      <c r="D25" s="114">
        <v>2</v>
      </c>
      <c r="E25" s="134"/>
      <c r="F25" s="105">
        <f t="shared" si="7"/>
        <v>108</v>
      </c>
      <c r="G25" s="105">
        <v>14</v>
      </c>
      <c r="H25" s="114"/>
      <c r="I25" s="105">
        <f t="shared" si="8"/>
        <v>108</v>
      </c>
      <c r="J25" s="131">
        <v>92</v>
      </c>
      <c r="K25" s="134">
        <v>14</v>
      </c>
      <c r="L25" s="134"/>
      <c r="M25" s="134"/>
      <c r="N25" s="134"/>
      <c r="O25" s="134">
        <v>2</v>
      </c>
      <c r="P25" s="134">
        <v>34</v>
      </c>
      <c r="Q25" s="134">
        <v>74</v>
      </c>
      <c r="R25" s="134"/>
      <c r="S25" s="134"/>
      <c r="T25" s="134"/>
      <c r="U25" s="135"/>
      <c r="V25" s="2"/>
      <c r="W25" s="2"/>
    </row>
    <row r="26" spans="1:23" x14ac:dyDescent="0.25">
      <c r="A26" s="133" t="s">
        <v>21</v>
      </c>
      <c r="B26" s="81" t="s">
        <v>130</v>
      </c>
      <c r="C26" s="114"/>
      <c r="D26" s="114">
        <v>2</v>
      </c>
      <c r="E26" s="134"/>
      <c r="F26" s="105">
        <f t="shared" si="7"/>
        <v>72</v>
      </c>
      <c r="G26" s="105">
        <v>30</v>
      </c>
      <c r="H26" s="114"/>
      <c r="I26" s="105">
        <f t="shared" si="8"/>
        <v>72</v>
      </c>
      <c r="J26" s="131">
        <v>40</v>
      </c>
      <c r="K26" s="134">
        <v>30</v>
      </c>
      <c r="L26" s="134"/>
      <c r="M26" s="134"/>
      <c r="N26" s="134"/>
      <c r="O26" s="134">
        <v>2</v>
      </c>
      <c r="P26" s="134"/>
      <c r="Q26" s="134">
        <v>72</v>
      </c>
      <c r="R26" s="134"/>
      <c r="S26" s="134"/>
      <c r="T26" s="134"/>
      <c r="U26" s="135"/>
      <c r="V26" s="2"/>
      <c r="W26" s="2"/>
    </row>
    <row r="27" spans="1:23" x14ac:dyDescent="0.25">
      <c r="A27" s="133" t="s">
        <v>22</v>
      </c>
      <c r="B27" s="81" t="s">
        <v>131</v>
      </c>
      <c r="C27" s="114"/>
      <c r="D27" s="114">
        <v>2</v>
      </c>
      <c r="E27" s="134"/>
      <c r="F27" s="105">
        <f t="shared" si="7"/>
        <v>72</v>
      </c>
      <c r="G27" s="105">
        <v>28</v>
      </c>
      <c r="H27" s="114"/>
      <c r="I27" s="105">
        <f t="shared" si="8"/>
        <v>72</v>
      </c>
      <c r="J27" s="131">
        <v>42</v>
      </c>
      <c r="K27" s="134">
        <v>28</v>
      </c>
      <c r="L27" s="134"/>
      <c r="M27" s="134"/>
      <c r="N27" s="134"/>
      <c r="O27" s="134">
        <v>2</v>
      </c>
      <c r="P27" s="134">
        <v>34</v>
      </c>
      <c r="Q27" s="134">
        <v>38</v>
      </c>
      <c r="R27" s="134"/>
      <c r="S27" s="134"/>
      <c r="T27" s="134"/>
      <c r="U27" s="135"/>
      <c r="V27" s="2"/>
      <c r="W27" s="2"/>
    </row>
    <row r="28" spans="1:23" x14ac:dyDescent="0.25">
      <c r="A28" s="133" t="s">
        <v>23</v>
      </c>
      <c r="B28" s="81" t="s">
        <v>19</v>
      </c>
      <c r="C28" s="114"/>
      <c r="D28" s="114">
        <v>2</v>
      </c>
      <c r="E28" s="136">
        <v>1</v>
      </c>
      <c r="F28" s="105">
        <f t="shared" si="7"/>
        <v>72</v>
      </c>
      <c r="G28" s="105">
        <v>58</v>
      </c>
      <c r="H28" s="114"/>
      <c r="I28" s="105">
        <f t="shared" si="8"/>
        <v>72</v>
      </c>
      <c r="J28" s="131">
        <v>12</v>
      </c>
      <c r="K28" s="134">
        <v>58</v>
      </c>
      <c r="L28" s="134"/>
      <c r="M28" s="134"/>
      <c r="N28" s="134"/>
      <c r="O28" s="134">
        <v>2</v>
      </c>
      <c r="P28" s="134">
        <v>34</v>
      </c>
      <c r="Q28" s="134">
        <v>38</v>
      </c>
      <c r="R28" s="134"/>
      <c r="S28" s="134"/>
      <c r="T28" s="134"/>
      <c r="U28" s="135"/>
      <c r="V28" s="2"/>
      <c r="W28" s="2"/>
    </row>
    <row r="29" spans="1:23" ht="18" customHeight="1" x14ac:dyDescent="0.25">
      <c r="A29" s="133" t="s">
        <v>24</v>
      </c>
      <c r="B29" s="81" t="s">
        <v>199</v>
      </c>
      <c r="C29" s="114"/>
      <c r="D29" s="114">
        <v>2</v>
      </c>
      <c r="E29" s="134"/>
      <c r="F29" s="105">
        <f t="shared" si="7"/>
        <v>68</v>
      </c>
      <c r="G29" s="105">
        <v>46</v>
      </c>
      <c r="H29" s="114"/>
      <c r="I29" s="105">
        <f t="shared" si="8"/>
        <v>68</v>
      </c>
      <c r="J29" s="131">
        <v>20</v>
      </c>
      <c r="K29" s="134">
        <v>46</v>
      </c>
      <c r="L29" s="134"/>
      <c r="M29" s="134"/>
      <c r="N29" s="134"/>
      <c r="O29" s="134">
        <v>2</v>
      </c>
      <c r="P29" s="134">
        <v>34</v>
      </c>
      <c r="Q29" s="134">
        <v>34</v>
      </c>
      <c r="R29" s="134"/>
      <c r="S29" s="134"/>
      <c r="T29" s="134"/>
      <c r="U29" s="135"/>
      <c r="V29" s="2"/>
      <c r="W29" s="2"/>
    </row>
    <row r="30" spans="1:23" ht="14.4" thickBot="1" x14ac:dyDescent="0.3">
      <c r="A30" s="137" t="s">
        <v>126</v>
      </c>
      <c r="B30" s="138" t="s">
        <v>87</v>
      </c>
      <c r="C30" s="113"/>
      <c r="D30" s="113">
        <v>2</v>
      </c>
      <c r="E30" s="113"/>
      <c r="F30" s="106">
        <f>P30+Q30</f>
        <v>36</v>
      </c>
      <c r="G30" s="106">
        <v>26</v>
      </c>
      <c r="H30" s="139"/>
      <c r="I30" s="105">
        <f>J30+K30+N30+O30</f>
        <v>36</v>
      </c>
      <c r="J30" s="140">
        <v>8</v>
      </c>
      <c r="K30" s="113">
        <v>26</v>
      </c>
      <c r="L30" s="113"/>
      <c r="M30" s="113"/>
      <c r="N30" s="113"/>
      <c r="O30" s="113">
        <v>2</v>
      </c>
      <c r="P30" s="113"/>
      <c r="Q30" s="113">
        <v>36</v>
      </c>
      <c r="R30" s="113"/>
      <c r="S30" s="113"/>
      <c r="T30" s="113"/>
      <c r="U30" s="141"/>
      <c r="V30" s="2"/>
      <c r="W30" s="2"/>
    </row>
    <row r="31" spans="1:23" ht="14.4" thickBot="1" x14ac:dyDescent="0.3">
      <c r="A31" s="142"/>
      <c r="B31" s="143" t="s">
        <v>147</v>
      </c>
      <c r="C31" s="144"/>
      <c r="D31" s="144"/>
      <c r="E31" s="144"/>
      <c r="F31" s="126">
        <f>P31+Q31</f>
        <v>480</v>
      </c>
      <c r="G31" s="126">
        <f>G32+G33</f>
        <v>208</v>
      </c>
      <c r="H31" s="98">
        <f>SUM(H32:H33)</f>
        <v>0</v>
      </c>
      <c r="I31" s="98">
        <f t="shared" ref="I31:O31" si="9">SUM(I32:I33)</f>
        <v>480</v>
      </c>
      <c r="J31" s="98">
        <f t="shared" si="9"/>
        <v>260</v>
      </c>
      <c r="K31" s="98">
        <f t="shared" si="9"/>
        <v>208</v>
      </c>
      <c r="L31" s="98">
        <f t="shared" si="9"/>
        <v>0</v>
      </c>
      <c r="M31" s="98">
        <f t="shared" si="9"/>
        <v>0</v>
      </c>
      <c r="N31" s="98">
        <f t="shared" si="9"/>
        <v>0</v>
      </c>
      <c r="O31" s="98">
        <f t="shared" si="9"/>
        <v>12</v>
      </c>
      <c r="P31" s="126">
        <f t="shared" ref="P31:U31" si="10">SUM(P32:P33)</f>
        <v>188</v>
      </c>
      <c r="Q31" s="126">
        <f t="shared" si="10"/>
        <v>292</v>
      </c>
      <c r="R31" s="126">
        <f t="shared" si="10"/>
        <v>0</v>
      </c>
      <c r="S31" s="126">
        <f t="shared" si="10"/>
        <v>0</v>
      </c>
      <c r="T31" s="126">
        <f t="shared" si="10"/>
        <v>0</v>
      </c>
      <c r="U31" s="126">
        <f t="shared" si="10"/>
        <v>0</v>
      </c>
      <c r="V31" s="2"/>
      <c r="W31" s="2"/>
    </row>
    <row r="32" spans="1:23" x14ac:dyDescent="0.25">
      <c r="A32" s="83" t="s">
        <v>132</v>
      </c>
      <c r="B32" s="145" t="s">
        <v>161</v>
      </c>
      <c r="C32" s="105">
        <v>2</v>
      </c>
      <c r="D32" s="105"/>
      <c r="E32" s="105"/>
      <c r="F32" s="105">
        <f>P32+Q32</f>
        <v>340</v>
      </c>
      <c r="G32" s="105">
        <v>114</v>
      </c>
      <c r="H32" s="101"/>
      <c r="I32" s="105">
        <f t="shared" ref="I32" si="11">J32+K32+N32+O32</f>
        <v>340</v>
      </c>
      <c r="J32" s="146">
        <v>220</v>
      </c>
      <c r="K32" s="105">
        <v>114</v>
      </c>
      <c r="L32" s="105"/>
      <c r="M32" s="105"/>
      <c r="N32" s="105"/>
      <c r="O32" s="105">
        <v>6</v>
      </c>
      <c r="P32" s="105">
        <v>136</v>
      </c>
      <c r="Q32" s="105">
        <v>204</v>
      </c>
      <c r="R32" s="105"/>
      <c r="S32" s="105"/>
      <c r="T32" s="105"/>
      <c r="U32" s="132"/>
      <c r="V32" s="2"/>
      <c r="W32" s="2"/>
    </row>
    <row r="33" spans="1:23" x14ac:dyDescent="0.25">
      <c r="A33" s="137" t="s">
        <v>133</v>
      </c>
      <c r="B33" s="138" t="s">
        <v>129</v>
      </c>
      <c r="C33" s="113">
        <v>2</v>
      </c>
      <c r="D33" s="113"/>
      <c r="E33" s="113"/>
      <c r="F33" s="105">
        <f t="shared" ref="F33:F34" si="12">P33+Q33</f>
        <v>140</v>
      </c>
      <c r="G33" s="113">
        <v>94</v>
      </c>
      <c r="H33" s="139"/>
      <c r="I33" s="106">
        <f>J33+K33+N33+O33</f>
        <v>140</v>
      </c>
      <c r="J33" s="140">
        <v>40</v>
      </c>
      <c r="K33" s="113">
        <v>94</v>
      </c>
      <c r="L33" s="113"/>
      <c r="M33" s="113"/>
      <c r="N33" s="113"/>
      <c r="O33" s="113">
        <v>6</v>
      </c>
      <c r="P33" s="113">
        <v>52</v>
      </c>
      <c r="Q33" s="113">
        <v>88</v>
      </c>
      <c r="R33" s="113"/>
      <c r="S33" s="113"/>
      <c r="T33" s="113"/>
      <c r="U33" s="141"/>
      <c r="V33" s="2"/>
      <c r="W33" s="2"/>
    </row>
    <row r="34" spans="1:23" ht="27" thickBot="1" x14ac:dyDescent="0.3">
      <c r="A34" s="81"/>
      <c r="B34" s="147" t="s">
        <v>162</v>
      </c>
      <c r="C34" s="134"/>
      <c r="D34" s="134"/>
      <c r="E34" s="134"/>
      <c r="F34" s="106">
        <f t="shared" si="12"/>
        <v>0</v>
      </c>
      <c r="G34" s="113"/>
      <c r="H34" s="139"/>
      <c r="I34" s="134"/>
      <c r="J34" s="148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2"/>
      <c r="W34" s="2"/>
    </row>
    <row r="35" spans="1:23" ht="14.4" thickBot="1" x14ac:dyDescent="0.3">
      <c r="A35" s="149" t="s">
        <v>134</v>
      </c>
      <c r="B35" s="150" t="s">
        <v>135</v>
      </c>
      <c r="C35" s="151"/>
      <c r="D35" s="151"/>
      <c r="E35" s="152"/>
      <c r="F35" s="153">
        <f>R35+S35+T35+U35</f>
        <v>442</v>
      </c>
      <c r="G35" s="126">
        <f>G36+G37+G38+G39+G40</f>
        <v>312</v>
      </c>
      <c r="H35" s="154">
        <f>SUM(H36:H40)</f>
        <v>20</v>
      </c>
      <c r="I35" s="155">
        <f>SUM(I36:I40)</f>
        <v>422</v>
      </c>
      <c r="J35" s="156">
        <f t="shared" ref="J35" si="13">SUM(J36:J40)</f>
        <v>100</v>
      </c>
      <c r="K35" s="156">
        <f>SUM(K36:K40)</f>
        <v>312</v>
      </c>
      <c r="L35" s="156">
        <f t="shared" ref="L35:O35" si="14">SUM(L36:L40)</f>
        <v>0</v>
      </c>
      <c r="M35" s="156">
        <f t="shared" si="14"/>
        <v>0</v>
      </c>
      <c r="N35" s="156">
        <f t="shared" si="14"/>
        <v>0</v>
      </c>
      <c r="O35" s="156">
        <f t="shared" si="14"/>
        <v>10</v>
      </c>
      <c r="P35" s="156">
        <f t="shared" ref="P35" si="15">SUM(P36:P40)</f>
        <v>0</v>
      </c>
      <c r="Q35" s="156">
        <f t="shared" ref="Q35" si="16">SUM(Q36:Q40)</f>
        <v>0</v>
      </c>
      <c r="R35" s="156">
        <f>SUM(R36:R40)</f>
        <v>168</v>
      </c>
      <c r="S35" s="156">
        <f>SUM(S36:S40)</f>
        <v>100</v>
      </c>
      <c r="T35" s="157">
        <f>SUM(T36:T40)</f>
        <v>112</v>
      </c>
      <c r="U35" s="158">
        <f>SUM(U36:U40)</f>
        <v>62</v>
      </c>
      <c r="V35" s="2"/>
      <c r="W35" s="2"/>
    </row>
    <row r="36" spans="1:23" x14ac:dyDescent="0.25">
      <c r="A36" s="80" t="s">
        <v>136</v>
      </c>
      <c r="B36" s="159" t="s">
        <v>137</v>
      </c>
      <c r="C36" s="105"/>
      <c r="D36" s="105">
        <v>3</v>
      </c>
      <c r="E36" s="105"/>
      <c r="F36" s="105">
        <f>R36+S36</f>
        <v>48</v>
      </c>
      <c r="G36" s="105">
        <v>12</v>
      </c>
      <c r="H36" s="101">
        <v>2</v>
      </c>
      <c r="I36" s="105">
        <f>J36+K36+N36+O36</f>
        <v>46</v>
      </c>
      <c r="J36" s="131">
        <v>32</v>
      </c>
      <c r="K36" s="105">
        <v>12</v>
      </c>
      <c r="L36" s="105"/>
      <c r="M36" s="105"/>
      <c r="N36" s="105"/>
      <c r="O36" s="105">
        <v>2</v>
      </c>
      <c r="P36" s="105"/>
      <c r="Q36" s="105"/>
      <c r="R36" s="105">
        <v>48</v>
      </c>
      <c r="S36" s="105"/>
      <c r="T36" s="105"/>
      <c r="U36" s="132"/>
      <c r="V36" s="2"/>
      <c r="W36" s="2"/>
    </row>
    <row r="37" spans="1:23" ht="26.4" x14ac:dyDescent="0.25">
      <c r="A37" s="160" t="s">
        <v>138</v>
      </c>
      <c r="B37" s="147" t="s">
        <v>139</v>
      </c>
      <c r="C37" s="134"/>
      <c r="D37" s="134">
        <v>6</v>
      </c>
      <c r="E37" s="134"/>
      <c r="F37" s="105">
        <f>R37+S37+T37+U37</f>
        <v>138</v>
      </c>
      <c r="G37" s="134">
        <v>122</v>
      </c>
      <c r="H37" s="114">
        <v>6</v>
      </c>
      <c r="I37" s="105">
        <f>J37+K37+N37+O37</f>
        <v>132</v>
      </c>
      <c r="J37" s="161">
        <v>8</v>
      </c>
      <c r="K37" s="134">
        <v>122</v>
      </c>
      <c r="L37" s="134"/>
      <c r="M37" s="134"/>
      <c r="N37" s="134"/>
      <c r="O37" s="134">
        <v>2</v>
      </c>
      <c r="P37" s="134"/>
      <c r="Q37" s="134"/>
      <c r="R37" s="134">
        <v>40</v>
      </c>
      <c r="S37" s="134">
        <v>30</v>
      </c>
      <c r="T37" s="134">
        <v>38</v>
      </c>
      <c r="U37" s="135">
        <v>30</v>
      </c>
      <c r="V37" s="2"/>
      <c r="W37" s="2"/>
    </row>
    <row r="38" spans="1:23" x14ac:dyDescent="0.25">
      <c r="A38" s="81" t="s">
        <v>140</v>
      </c>
      <c r="B38" s="162" t="s">
        <v>193</v>
      </c>
      <c r="C38" s="134"/>
      <c r="D38" s="134">
        <v>4</v>
      </c>
      <c r="E38" s="134"/>
      <c r="F38" s="105">
        <f t="shared" ref="F38" si="17">R38+S38</f>
        <v>68</v>
      </c>
      <c r="G38" s="134">
        <v>48</v>
      </c>
      <c r="H38" s="114">
        <v>4</v>
      </c>
      <c r="I38" s="105">
        <f t="shared" ref="I38:I40" si="18">J38+K38+N38+O38</f>
        <v>64</v>
      </c>
      <c r="J38" s="161">
        <v>14</v>
      </c>
      <c r="K38" s="134">
        <v>48</v>
      </c>
      <c r="L38" s="134"/>
      <c r="M38" s="134"/>
      <c r="N38" s="134"/>
      <c r="O38" s="134">
        <v>2</v>
      </c>
      <c r="P38" s="134"/>
      <c r="Q38" s="134"/>
      <c r="R38" s="134">
        <v>34</v>
      </c>
      <c r="S38" s="134">
        <v>34</v>
      </c>
      <c r="T38" s="134"/>
      <c r="U38" s="135"/>
      <c r="V38" s="2"/>
      <c r="W38" s="2"/>
    </row>
    <row r="39" spans="1:23" x14ac:dyDescent="0.25">
      <c r="A39" s="81" t="s">
        <v>141</v>
      </c>
      <c r="B39" s="162" t="s">
        <v>19</v>
      </c>
      <c r="C39" s="134"/>
      <c r="D39" s="134">
        <v>6</v>
      </c>
      <c r="E39" s="134" t="s">
        <v>223</v>
      </c>
      <c r="F39" s="105">
        <f>R39+S39+T39+U39</f>
        <v>150</v>
      </c>
      <c r="G39" s="134">
        <v>122</v>
      </c>
      <c r="H39" s="114">
        <v>6</v>
      </c>
      <c r="I39" s="105">
        <f t="shared" si="18"/>
        <v>144</v>
      </c>
      <c r="J39" s="161">
        <v>20</v>
      </c>
      <c r="K39" s="134">
        <v>122</v>
      </c>
      <c r="L39" s="134"/>
      <c r="M39" s="134"/>
      <c r="N39" s="134"/>
      <c r="O39" s="134">
        <v>2</v>
      </c>
      <c r="P39" s="134"/>
      <c r="Q39" s="134"/>
      <c r="R39" s="134">
        <v>46</v>
      </c>
      <c r="S39" s="134">
        <v>36</v>
      </c>
      <c r="T39" s="134">
        <v>36</v>
      </c>
      <c r="U39" s="135">
        <v>32</v>
      </c>
      <c r="V39" s="2"/>
      <c r="W39" s="2"/>
    </row>
    <row r="40" spans="1:23" ht="14.4" thickBot="1" x14ac:dyDescent="0.3">
      <c r="A40" s="137" t="s">
        <v>142</v>
      </c>
      <c r="B40" s="138" t="s">
        <v>143</v>
      </c>
      <c r="C40" s="113"/>
      <c r="D40" s="113">
        <v>5</v>
      </c>
      <c r="E40" s="113"/>
      <c r="F40" s="105">
        <f>R40+S40+T40+U40</f>
        <v>38</v>
      </c>
      <c r="G40" s="113">
        <v>8</v>
      </c>
      <c r="H40" s="139">
        <v>2</v>
      </c>
      <c r="I40" s="105">
        <f t="shared" si="18"/>
        <v>36</v>
      </c>
      <c r="J40" s="163">
        <v>26</v>
      </c>
      <c r="K40" s="113">
        <v>8</v>
      </c>
      <c r="L40" s="113"/>
      <c r="M40" s="113"/>
      <c r="N40" s="113"/>
      <c r="O40" s="113">
        <v>2</v>
      </c>
      <c r="P40" s="113"/>
      <c r="Q40" s="113"/>
      <c r="R40" s="113"/>
      <c r="S40" s="113"/>
      <c r="T40" s="113">
        <v>38</v>
      </c>
      <c r="U40" s="141"/>
      <c r="V40" s="2"/>
      <c r="W40" s="2"/>
    </row>
    <row r="41" spans="1:23" ht="14.4" thickBot="1" x14ac:dyDescent="0.3">
      <c r="A41" s="164" t="s">
        <v>25</v>
      </c>
      <c r="B41" s="82" t="s">
        <v>30</v>
      </c>
      <c r="C41" s="98"/>
      <c r="D41" s="98"/>
      <c r="E41" s="165"/>
      <c r="F41" s="166">
        <f>R41+S41+T41+U41</f>
        <v>408</v>
      </c>
      <c r="G41" s="98">
        <f>G42+G43+G44+G45+G46+G47+G48</f>
        <v>208</v>
      </c>
      <c r="H41" s="98">
        <f t="shared" ref="H41:J41" si="19">SUM(H42:H48)</f>
        <v>22</v>
      </c>
      <c r="I41" s="98">
        <f t="shared" si="19"/>
        <v>386</v>
      </c>
      <c r="J41" s="98">
        <f t="shared" si="19"/>
        <v>164</v>
      </c>
      <c r="K41" s="98">
        <f>SUM(K42:K48)</f>
        <v>208</v>
      </c>
      <c r="L41" s="98">
        <f t="shared" ref="L41:M41" si="20">SUM(L42:L48)</f>
        <v>0</v>
      </c>
      <c r="M41" s="98">
        <f t="shared" si="20"/>
        <v>0</v>
      </c>
      <c r="N41" s="98">
        <f>SUM(N42:N48)</f>
        <v>0</v>
      </c>
      <c r="O41" s="98">
        <f>SUM(O42:O48)</f>
        <v>14</v>
      </c>
      <c r="P41" s="98">
        <f t="shared" ref="P41:Q41" si="21">SUM(P42:P48)</f>
        <v>0</v>
      </c>
      <c r="Q41" s="98">
        <f t="shared" si="21"/>
        <v>0</v>
      </c>
      <c r="R41" s="98">
        <f>SUM(R42:R48)</f>
        <v>184</v>
      </c>
      <c r="S41" s="154">
        <f>SUM(S42:S48)</f>
        <v>0</v>
      </c>
      <c r="T41" s="167">
        <f>SUM(T42:T48)</f>
        <v>136</v>
      </c>
      <c r="U41" s="168">
        <f>SUM(U42:U48)</f>
        <v>88</v>
      </c>
      <c r="V41" s="64"/>
      <c r="W41" s="64"/>
    </row>
    <row r="42" spans="1:23" ht="14.4" thickBot="1" x14ac:dyDescent="0.3">
      <c r="A42" s="130" t="s">
        <v>31</v>
      </c>
      <c r="B42" s="80" t="s">
        <v>163</v>
      </c>
      <c r="C42" s="101"/>
      <c r="D42" s="101">
        <v>3</v>
      </c>
      <c r="E42" s="105"/>
      <c r="F42" s="169">
        <f t="shared" ref="F42:F48" si="22">R42+S42+T42+U42</f>
        <v>48</v>
      </c>
      <c r="G42" s="101">
        <v>26</v>
      </c>
      <c r="H42" s="101">
        <v>2</v>
      </c>
      <c r="I42" s="105">
        <f t="shared" ref="I42:I48" si="23">J42+K42+N42+O42</f>
        <v>46</v>
      </c>
      <c r="J42" s="146">
        <v>18</v>
      </c>
      <c r="K42" s="101">
        <v>26</v>
      </c>
      <c r="L42" s="101"/>
      <c r="M42" s="105"/>
      <c r="N42" s="105"/>
      <c r="O42" s="105">
        <v>2</v>
      </c>
      <c r="P42" s="101"/>
      <c r="Q42" s="101"/>
      <c r="R42" s="101">
        <v>48</v>
      </c>
      <c r="S42" s="101"/>
      <c r="T42" s="101"/>
      <c r="U42" s="170"/>
      <c r="V42" s="65"/>
      <c r="W42" s="65"/>
    </row>
    <row r="43" spans="1:23" ht="27" thickBot="1" x14ac:dyDescent="0.3">
      <c r="A43" s="133" t="s">
        <v>32</v>
      </c>
      <c r="B43" s="81" t="s">
        <v>164</v>
      </c>
      <c r="C43" s="114">
        <v>3</v>
      </c>
      <c r="D43" s="114"/>
      <c r="E43" s="114"/>
      <c r="F43" s="171">
        <f t="shared" si="22"/>
        <v>68</v>
      </c>
      <c r="G43" s="114">
        <v>52</v>
      </c>
      <c r="H43" s="114">
        <v>4</v>
      </c>
      <c r="I43" s="105">
        <f t="shared" si="23"/>
        <v>64</v>
      </c>
      <c r="J43" s="146">
        <v>10</v>
      </c>
      <c r="K43" s="114">
        <v>52</v>
      </c>
      <c r="L43" s="114"/>
      <c r="M43" s="134"/>
      <c r="N43" s="134"/>
      <c r="O43" s="134">
        <v>2</v>
      </c>
      <c r="P43" s="114"/>
      <c r="Q43" s="114"/>
      <c r="R43" s="114">
        <v>68</v>
      </c>
      <c r="S43" s="114"/>
      <c r="T43" s="114"/>
      <c r="U43" s="115"/>
      <c r="V43" s="65"/>
      <c r="W43" s="65"/>
    </row>
    <row r="44" spans="1:23" ht="40.200000000000003" thickBot="1" x14ac:dyDescent="0.3">
      <c r="A44" s="133" t="s">
        <v>33</v>
      </c>
      <c r="B44" s="81" t="s">
        <v>165</v>
      </c>
      <c r="C44" s="114"/>
      <c r="D44" s="114">
        <v>6</v>
      </c>
      <c r="E44" s="134"/>
      <c r="F44" s="171">
        <f t="shared" si="22"/>
        <v>80</v>
      </c>
      <c r="G44" s="114">
        <v>66</v>
      </c>
      <c r="H44" s="114">
        <v>4</v>
      </c>
      <c r="I44" s="105">
        <f t="shared" si="23"/>
        <v>76</v>
      </c>
      <c r="J44" s="146">
        <v>8</v>
      </c>
      <c r="K44" s="114">
        <v>66</v>
      </c>
      <c r="L44" s="114"/>
      <c r="M44" s="134"/>
      <c r="N44" s="134"/>
      <c r="O44" s="134">
        <v>2</v>
      </c>
      <c r="P44" s="114"/>
      <c r="Q44" s="114"/>
      <c r="R44" s="114"/>
      <c r="S44" s="114"/>
      <c r="T44" s="114">
        <v>40</v>
      </c>
      <c r="U44" s="115">
        <v>40</v>
      </c>
      <c r="V44" s="65"/>
      <c r="W44" s="65"/>
    </row>
    <row r="45" spans="1:23" ht="14.4" thickBot="1" x14ac:dyDescent="0.3">
      <c r="A45" s="133" t="s">
        <v>34</v>
      </c>
      <c r="B45" s="81" t="s">
        <v>190</v>
      </c>
      <c r="C45" s="114"/>
      <c r="D45" s="114">
        <v>5</v>
      </c>
      <c r="E45" s="134"/>
      <c r="F45" s="171">
        <f t="shared" si="22"/>
        <v>48</v>
      </c>
      <c r="G45" s="114">
        <v>12</v>
      </c>
      <c r="H45" s="114">
        <v>2</v>
      </c>
      <c r="I45" s="105">
        <f t="shared" si="23"/>
        <v>46</v>
      </c>
      <c r="J45" s="146">
        <v>32</v>
      </c>
      <c r="K45" s="114">
        <v>12</v>
      </c>
      <c r="L45" s="114"/>
      <c r="M45" s="134"/>
      <c r="N45" s="134"/>
      <c r="O45" s="134">
        <v>2</v>
      </c>
      <c r="P45" s="114"/>
      <c r="Q45" s="114"/>
      <c r="R45" s="114"/>
      <c r="S45" s="114"/>
      <c r="T45" s="114">
        <v>48</v>
      </c>
      <c r="U45" s="115"/>
      <c r="V45" s="65"/>
      <c r="W45" s="65"/>
    </row>
    <row r="46" spans="1:23" ht="27" thickBot="1" x14ac:dyDescent="0.3">
      <c r="A46" s="133" t="s">
        <v>35</v>
      </c>
      <c r="B46" s="81" t="s">
        <v>191</v>
      </c>
      <c r="C46" s="114"/>
      <c r="D46" s="114">
        <v>6</v>
      </c>
      <c r="E46" s="134"/>
      <c r="F46" s="171">
        <f t="shared" si="22"/>
        <v>48</v>
      </c>
      <c r="G46" s="114">
        <v>12</v>
      </c>
      <c r="H46" s="114">
        <v>2</v>
      </c>
      <c r="I46" s="105">
        <f t="shared" si="23"/>
        <v>46</v>
      </c>
      <c r="J46" s="146">
        <v>32</v>
      </c>
      <c r="K46" s="114">
        <v>12</v>
      </c>
      <c r="L46" s="114"/>
      <c r="M46" s="134"/>
      <c r="N46" s="134"/>
      <c r="O46" s="134">
        <v>2</v>
      </c>
      <c r="P46" s="114"/>
      <c r="Q46" s="114"/>
      <c r="R46" s="114"/>
      <c r="S46" s="114"/>
      <c r="T46" s="114"/>
      <c r="U46" s="115">
        <v>48</v>
      </c>
      <c r="V46" s="65"/>
      <c r="W46" s="65"/>
    </row>
    <row r="47" spans="1:23" ht="23.25" customHeight="1" thickBot="1" x14ac:dyDescent="0.3">
      <c r="A47" s="172" t="s">
        <v>188</v>
      </c>
      <c r="B47" s="81" t="s">
        <v>194</v>
      </c>
      <c r="C47" s="114">
        <v>3</v>
      </c>
      <c r="D47" s="114"/>
      <c r="E47" s="134"/>
      <c r="F47" s="171">
        <f t="shared" si="22"/>
        <v>68</v>
      </c>
      <c r="G47" s="114">
        <v>24</v>
      </c>
      <c r="H47" s="114">
        <v>6</v>
      </c>
      <c r="I47" s="105">
        <f t="shared" si="23"/>
        <v>62</v>
      </c>
      <c r="J47" s="146">
        <v>36</v>
      </c>
      <c r="K47" s="114">
        <v>24</v>
      </c>
      <c r="L47" s="114"/>
      <c r="M47" s="134"/>
      <c r="N47" s="134"/>
      <c r="O47" s="134">
        <v>2</v>
      </c>
      <c r="P47" s="114"/>
      <c r="Q47" s="114"/>
      <c r="R47" s="114">
        <v>68</v>
      </c>
      <c r="S47" s="114"/>
      <c r="T47" s="114"/>
      <c r="U47" s="115"/>
      <c r="V47" s="65"/>
      <c r="W47" s="65"/>
    </row>
    <row r="48" spans="1:23" ht="27" thickBot="1" x14ac:dyDescent="0.3">
      <c r="A48" s="172" t="s">
        <v>189</v>
      </c>
      <c r="B48" s="81" t="s">
        <v>192</v>
      </c>
      <c r="C48" s="114"/>
      <c r="D48" s="114">
        <v>5</v>
      </c>
      <c r="E48" s="134"/>
      <c r="F48" s="171">
        <f t="shared" si="22"/>
        <v>48</v>
      </c>
      <c r="G48" s="114">
        <v>16</v>
      </c>
      <c r="H48" s="114">
        <v>2</v>
      </c>
      <c r="I48" s="105">
        <f t="shared" si="23"/>
        <v>46</v>
      </c>
      <c r="J48" s="146">
        <v>28</v>
      </c>
      <c r="K48" s="114">
        <v>16</v>
      </c>
      <c r="L48" s="114"/>
      <c r="M48" s="134"/>
      <c r="N48" s="134"/>
      <c r="O48" s="134">
        <v>2</v>
      </c>
      <c r="P48" s="114"/>
      <c r="Q48" s="114"/>
      <c r="R48" s="114"/>
      <c r="S48" s="114"/>
      <c r="T48" s="114">
        <v>48</v>
      </c>
      <c r="U48" s="115"/>
      <c r="V48" s="65"/>
      <c r="W48" s="65"/>
    </row>
    <row r="49" spans="1:24" ht="14.4" thickBot="1" x14ac:dyDescent="0.3">
      <c r="A49" s="173" t="s">
        <v>36</v>
      </c>
      <c r="B49" s="82" t="s">
        <v>103</v>
      </c>
      <c r="C49" s="174"/>
      <c r="D49" s="174"/>
      <c r="E49" s="175"/>
      <c r="F49" s="176">
        <f>R49+S49+T49+U49</f>
        <v>1742</v>
      </c>
      <c r="G49" s="177">
        <f>G50+G56+G62+G67</f>
        <v>1188</v>
      </c>
      <c r="H49" s="98">
        <f t="shared" ref="H49:S49" si="24">H50+H56+H62+H67</f>
        <v>40</v>
      </c>
      <c r="I49" s="98">
        <f t="shared" si="24"/>
        <v>1120</v>
      </c>
      <c r="J49" s="98">
        <f t="shared" si="24"/>
        <v>446</v>
      </c>
      <c r="K49" s="98">
        <f t="shared" si="24"/>
        <v>532</v>
      </c>
      <c r="L49" s="98">
        <f t="shared" si="24"/>
        <v>80</v>
      </c>
      <c r="M49" s="98">
        <f t="shared" si="24"/>
        <v>576</v>
      </c>
      <c r="N49" s="98">
        <f t="shared" si="24"/>
        <v>10</v>
      </c>
      <c r="O49" s="98">
        <f t="shared" si="24"/>
        <v>52</v>
      </c>
      <c r="P49" s="98">
        <f t="shared" si="24"/>
        <v>0</v>
      </c>
      <c r="Q49" s="98">
        <f t="shared" si="24"/>
        <v>0</v>
      </c>
      <c r="R49" s="107">
        <f t="shared" si="24"/>
        <v>260</v>
      </c>
      <c r="S49" s="107">
        <f t="shared" si="24"/>
        <v>764</v>
      </c>
      <c r="T49" s="107">
        <f>T50+T56++T62+T67</f>
        <v>364</v>
      </c>
      <c r="U49" s="178">
        <f>U50+U56++U62+U67</f>
        <v>354</v>
      </c>
      <c r="V49" s="65"/>
      <c r="W49" s="65"/>
    </row>
    <row r="50" spans="1:24" ht="27" thickBot="1" x14ac:dyDescent="0.3">
      <c r="A50" s="179" t="s">
        <v>37</v>
      </c>
      <c r="B50" s="82" t="s">
        <v>166</v>
      </c>
      <c r="C50" s="98"/>
      <c r="D50" s="98"/>
      <c r="E50" s="98"/>
      <c r="F50" s="98">
        <f>R50+S50</f>
        <v>460</v>
      </c>
      <c r="G50" s="98">
        <f>G51+G52+G53+G54</f>
        <v>334</v>
      </c>
      <c r="H50" s="98">
        <f t="shared" ref="H50:O50" si="25">SUM(H51:H55)</f>
        <v>14</v>
      </c>
      <c r="I50" s="98">
        <f t="shared" si="25"/>
        <v>302</v>
      </c>
      <c r="J50" s="98">
        <f t="shared" si="25"/>
        <v>96</v>
      </c>
      <c r="K50" s="98">
        <f t="shared" si="25"/>
        <v>190</v>
      </c>
      <c r="L50" s="98">
        <f t="shared" si="25"/>
        <v>0</v>
      </c>
      <c r="M50" s="98">
        <f t="shared" si="25"/>
        <v>144</v>
      </c>
      <c r="N50" s="98">
        <f t="shared" si="25"/>
        <v>2</v>
      </c>
      <c r="O50" s="98">
        <f t="shared" si="25"/>
        <v>14</v>
      </c>
      <c r="P50" s="98">
        <f t="shared" ref="P50" si="26">SUM(P51:P56)</f>
        <v>0</v>
      </c>
      <c r="Q50" s="98">
        <f t="shared" ref="Q50" si="27">SUM(Q51:Q56)</f>
        <v>0</v>
      </c>
      <c r="R50" s="98">
        <f>SUM(R51:R55)</f>
        <v>104</v>
      </c>
      <c r="S50" s="98">
        <f>SUM(S51:S55)</f>
        <v>356</v>
      </c>
      <c r="T50" s="98">
        <f>SUM(T51:T55)</f>
        <v>0</v>
      </c>
      <c r="U50" s="168">
        <f>SUM(U51:U55)</f>
        <v>0</v>
      </c>
      <c r="V50" s="64"/>
      <c r="W50" s="64"/>
    </row>
    <row r="51" spans="1:24" ht="26.4" x14ac:dyDescent="0.25">
      <c r="A51" s="172" t="s">
        <v>144</v>
      </c>
      <c r="B51" s="80" t="s">
        <v>167</v>
      </c>
      <c r="C51" s="101">
        <v>4</v>
      </c>
      <c r="D51" s="180"/>
      <c r="E51" s="181"/>
      <c r="F51" s="101">
        <f>R51+S51+T51+U51</f>
        <v>224</v>
      </c>
      <c r="G51" s="100">
        <v>134</v>
      </c>
      <c r="H51" s="100">
        <v>10</v>
      </c>
      <c r="I51" s="105">
        <f>J51+K51+N51+O51</f>
        <v>214</v>
      </c>
      <c r="J51" s="101">
        <v>72</v>
      </c>
      <c r="K51" s="101">
        <v>134</v>
      </c>
      <c r="L51" s="101"/>
      <c r="M51" s="101"/>
      <c r="N51" s="101">
        <v>2</v>
      </c>
      <c r="O51" s="101">
        <v>6</v>
      </c>
      <c r="P51" s="101"/>
      <c r="Q51" s="101"/>
      <c r="R51" s="101">
        <v>68</v>
      </c>
      <c r="S51" s="101">
        <v>156</v>
      </c>
      <c r="T51" s="101"/>
      <c r="U51" s="170"/>
      <c r="V51" s="64"/>
      <c r="W51" s="64"/>
    </row>
    <row r="52" spans="1:24" x14ac:dyDescent="0.25">
      <c r="A52" s="182" t="s">
        <v>171</v>
      </c>
      <c r="B52" s="80" t="s">
        <v>168</v>
      </c>
      <c r="C52" s="101"/>
      <c r="D52" s="101">
        <v>4</v>
      </c>
      <c r="E52" s="181"/>
      <c r="F52" s="101">
        <f t="shared" ref="F52:F55" si="28">R52+S52+T52+U52</f>
        <v>86</v>
      </c>
      <c r="G52" s="100">
        <v>56</v>
      </c>
      <c r="H52" s="100">
        <v>4</v>
      </c>
      <c r="I52" s="105">
        <f t="shared" ref="I52:I55" si="29">J52+K52+N52+O52</f>
        <v>82</v>
      </c>
      <c r="J52" s="101">
        <v>24</v>
      </c>
      <c r="K52" s="101">
        <v>56</v>
      </c>
      <c r="L52" s="101"/>
      <c r="M52" s="101"/>
      <c r="N52" s="101"/>
      <c r="O52" s="101">
        <v>2</v>
      </c>
      <c r="P52" s="101"/>
      <c r="Q52" s="101"/>
      <c r="R52" s="101"/>
      <c r="S52" s="101">
        <v>86</v>
      </c>
      <c r="T52" s="101"/>
      <c r="U52" s="170"/>
      <c r="V52" s="64"/>
      <c r="W52" s="64"/>
    </row>
    <row r="53" spans="1:24" x14ac:dyDescent="0.25">
      <c r="A53" s="182" t="s">
        <v>38</v>
      </c>
      <c r="B53" s="81" t="s">
        <v>39</v>
      </c>
      <c r="C53" s="114"/>
      <c r="D53" s="298">
        <v>4</v>
      </c>
      <c r="E53" s="183"/>
      <c r="F53" s="101">
        <f t="shared" si="28"/>
        <v>72</v>
      </c>
      <c r="G53" s="100">
        <v>72</v>
      </c>
      <c r="H53" s="184"/>
      <c r="I53" s="105"/>
      <c r="J53" s="161"/>
      <c r="K53" s="114"/>
      <c r="L53" s="114"/>
      <c r="M53" s="114">
        <v>72</v>
      </c>
      <c r="N53" s="114"/>
      <c r="O53" s="114"/>
      <c r="P53" s="114"/>
      <c r="Q53" s="114"/>
      <c r="R53" s="114">
        <v>36</v>
      </c>
      <c r="S53" s="114">
        <v>36</v>
      </c>
      <c r="T53" s="114"/>
      <c r="U53" s="115"/>
      <c r="V53" s="65"/>
      <c r="X53" s="65"/>
    </row>
    <row r="54" spans="1:24" ht="14.4" customHeight="1" x14ac:dyDescent="0.25">
      <c r="A54" s="133" t="s">
        <v>40</v>
      </c>
      <c r="B54" s="81" t="s">
        <v>41</v>
      </c>
      <c r="C54" s="114"/>
      <c r="D54" s="299"/>
      <c r="E54" s="185"/>
      <c r="F54" s="101">
        <f t="shared" si="28"/>
        <v>72</v>
      </c>
      <c r="G54" s="100">
        <v>72</v>
      </c>
      <c r="H54" s="184"/>
      <c r="I54" s="105"/>
      <c r="J54" s="134"/>
      <c r="K54" s="114"/>
      <c r="L54" s="114"/>
      <c r="M54" s="114">
        <v>72</v>
      </c>
      <c r="N54" s="114"/>
      <c r="O54" s="114"/>
      <c r="P54" s="114"/>
      <c r="Q54" s="114"/>
      <c r="R54" s="114"/>
      <c r="S54" s="114">
        <v>72</v>
      </c>
      <c r="T54" s="114"/>
      <c r="U54" s="115"/>
      <c r="V54" s="65"/>
      <c r="W54" s="65"/>
    </row>
    <row r="55" spans="1:24" ht="14.4" thickBot="1" x14ac:dyDescent="0.3">
      <c r="A55" s="186" t="s">
        <v>49</v>
      </c>
      <c r="B55" s="137" t="s">
        <v>50</v>
      </c>
      <c r="C55" s="139">
        <v>4</v>
      </c>
      <c r="D55" s="139"/>
      <c r="E55" s="187"/>
      <c r="F55" s="101">
        <f t="shared" si="28"/>
        <v>6</v>
      </c>
      <c r="G55" s="109"/>
      <c r="H55" s="188"/>
      <c r="I55" s="105">
        <f t="shared" si="29"/>
        <v>6</v>
      </c>
      <c r="J55" s="113"/>
      <c r="K55" s="139"/>
      <c r="L55" s="139"/>
      <c r="M55" s="139"/>
      <c r="N55" s="139"/>
      <c r="O55" s="139">
        <v>6</v>
      </c>
      <c r="P55" s="139"/>
      <c r="Q55" s="139"/>
      <c r="R55" s="139"/>
      <c r="S55" s="139">
        <v>6</v>
      </c>
      <c r="T55" s="139"/>
      <c r="U55" s="189"/>
      <c r="V55" s="65"/>
      <c r="W55" s="65"/>
    </row>
    <row r="56" spans="1:24" ht="27" thickBot="1" x14ac:dyDescent="0.3">
      <c r="A56" s="164" t="s">
        <v>42</v>
      </c>
      <c r="B56" s="82" t="s">
        <v>169</v>
      </c>
      <c r="C56" s="171"/>
      <c r="D56" s="171"/>
      <c r="E56" s="144"/>
      <c r="F56" s="98">
        <f>R56+S56+T56+U56</f>
        <v>530</v>
      </c>
      <c r="G56" s="98">
        <f>G57+G58+G59+G60</f>
        <v>360</v>
      </c>
      <c r="H56" s="98">
        <f>SUM(H57:H61)</f>
        <v>12</v>
      </c>
      <c r="I56" s="98">
        <f t="shared" ref="I56:O56" si="30">SUM(I57:I61)</f>
        <v>374</v>
      </c>
      <c r="J56" s="98">
        <f t="shared" si="30"/>
        <v>136</v>
      </c>
      <c r="K56" s="98">
        <f t="shared" si="30"/>
        <v>176</v>
      </c>
      <c r="L56" s="98">
        <f t="shared" si="30"/>
        <v>40</v>
      </c>
      <c r="M56" s="98">
        <f t="shared" si="30"/>
        <v>144</v>
      </c>
      <c r="N56" s="98">
        <f t="shared" si="30"/>
        <v>4</v>
      </c>
      <c r="O56" s="98">
        <f t="shared" si="30"/>
        <v>18</v>
      </c>
      <c r="P56" s="98">
        <f t="shared" ref="P56" si="31">SUM(P57:P61)</f>
        <v>0</v>
      </c>
      <c r="Q56" s="98">
        <f t="shared" ref="Q56" si="32">SUM(Q57:Q61)</f>
        <v>0</v>
      </c>
      <c r="R56" s="98">
        <f>SUM(P57:R61)</f>
        <v>48</v>
      </c>
      <c r="S56" s="98">
        <f>SUM(S57:S61)</f>
        <v>112</v>
      </c>
      <c r="T56" s="126">
        <f>SUM(T57:T61)</f>
        <v>186</v>
      </c>
      <c r="U56" s="168">
        <f>SUM(U57:U61)</f>
        <v>184</v>
      </c>
      <c r="V56" s="65"/>
      <c r="W56" s="65"/>
    </row>
    <row r="57" spans="1:24" ht="27" thickBot="1" x14ac:dyDescent="0.3">
      <c r="A57" s="190" t="s">
        <v>145</v>
      </c>
      <c r="B57" s="83" t="s">
        <v>170</v>
      </c>
      <c r="C57" s="101">
        <v>6</v>
      </c>
      <c r="D57" s="180"/>
      <c r="E57" s="191"/>
      <c r="F57" s="192">
        <f>R57+S57+T57+U57</f>
        <v>312</v>
      </c>
      <c r="G57" s="101">
        <v>186</v>
      </c>
      <c r="H57" s="101">
        <v>8</v>
      </c>
      <c r="I57" s="105">
        <f>J57+K57+L57+N57+O57</f>
        <v>304</v>
      </c>
      <c r="J57" s="101">
        <v>110</v>
      </c>
      <c r="K57" s="101">
        <v>146</v>
      </c>
      <c r="L57" s="101">
        <v>40</v>
      </c>
      <c r="M57" s="101"/>
      <c r="N57" s="101">
        <v>2</v>
      </c>
      <c r="O57" s="101">
        <v>6</v>
      </c>
      <c r="P57" s="101"/>
      <c r="Q57" s="101"/>
      <c r="R57" s="101">
        <v>48</v>
      </c>
      <c r="S57" s="101">
        <v>78</v>
      </c>
      <c r="T57" s="101">
        <v>116</v>
      </c>
      <c r="U57" s="170">
        <v>70</v>
      </c>
      <c r="V57" s="64"/>
      <c r="W57" s="64"/>
    </row>
    <row r="58" spans="1:24" ht="40.200000000000003" thickBot="1" x14ac:dyDescent="0.3">
      <c r="A58" s="130" t="s">
        <v>172</v>
      </c>
      <c r="B58" s="83" t="s">
        <v>185</v>
      </c>
      <c r="C58" s="101">
        <v>5</v>
      </c>
      <c r="D58" s="180"/>
      <c r="E58" s="191"/>
      <c r="F58" s="192">
        <f t="shared" ref="F58:F72" si="33">R58+S58+T58+U58</f>
        <v>68</v>
      </c>
      <c r="G58" s="101">
        <v>30</v>
      </c>
      <c r="H58" s="101">
        <v>4</v>
      </c>
      <c r="I58" s="105">
        <f t="shared" ref="I58:I61" si="34">J58+K58+L58+N58+O58</f>
        <v>64</v>
      </c>
      <c r="J58" s="101">
        <v>26</v>
      </c>
      <c r="K58" s="101">
        <v>30</v>
      </c>
      <c r="L58" s="101"/>
      <c r="M58" s="101"/>
      <c r="N58" s="101">
        <v>2</v>
      </c>
      <c r="O58" s="101">
        <v>6</v>
      </c>
      <c r="P58" s="101"/>
      <c r="Q58" s="101"/>
      <c r="R58" s="101"/>
      <c r="S58" s="101">
        <v>34</v>
      </c>
      <c r="T58" s="101">
        <v>34</v>
      </c>
      <c r="U58" s="170"/>
      <c r="V58" s="64"/>
      <c r="W58" s="64"/>
    </row>
    <row r="59" spans="1:24" ht="16.350000000000001" customHeight="1" thickBot="1" x14ac:dyDescent="0.3">
      <c r="A59" s="182" t="s">
        <v>90</v>
      </c>
      <c r="B59" s="81" t="s">
        <v>39</v>
      </c>
      <c r="C59" s="114"/>
      <c r="D59" s="298">
        <v>6</v>
      </c>
      <c r="E59" s="134"/>
      <c r="F59" s="192">
        <f t="shared" si="33"/>
        <v>72</v>
      </c>
      <c r="G59" s="101">
        <v>72</v>
      </c>
      <c r="H59" s="114"/>
      <c r="I59" s="105"/>
      <c r="J59" s="161"/>
      <c r="K59" s="114"/>
      <c r="L59" s="114"/>
      <c r="M59" s="114">
        <v>72</v>
      </c>
      <c r="N59" s="114"/>
      <c r="O59" s="114"/>
      <c r="P59" s="114"/>
      <c r="Q59" s="114"/>
      <c r="R59" s="114"/>
      <c r="S59" s="114"/>
      <c r="T59" s="114">
        <v>36</v>
      </c>
      <c r="U59" s="115">
        <v>36</v>
      </c>
      <c r="V59" s="2"/>
      <c r="W59" s="2"/>
    </row>
    <row r="60" spans="1:24" ht="14.4" thickBot="1" x14ac:dyDescent="0.3">
      <c r="A60" s="133" t="s">
        <v>43</v>
      </c>
      <c r="B60" s="81" t="s">
        <v>41</v>
      </c>
      <c r="C60" s="114"/>
      <c r="D60" s="300"/>
      <c r="E60" s="114"/>
      <c r="F60" s="192">
        <f t="shared" si="33"/>
        <v>72</v>
      </c>
      <c r="G60" s="101">
        <v>72</v>
      </c>
      <c r="H60" s="114"/>
      <c r="I60" s="105"/>
      <c r="J60" s="134"/>
      <c r="K60" s="114"/>
      <c r="L60" s="114"/>
      <c r="M60" s="114">
        <v>72</v>
      </c>
      <c r="N60" s="114"/>
      <c r="O60" s="114"/>
      <c r="P60" s="114"/>
      <c r="Q60" s="114"/>
      <c r="R60" s="114"/>
      <c r="S60" s="114"/>
      <c r="T60" s="114"/>
      <c r="U60" s="115">
        <v>72</v>
      </c>
      <c r="V60" s="2"/>
      <c r="W60" s="2"/>
    </row>
    <row r="61" spans="1:24" ht="14.4" thickBot="1" x14ac:dyDescent="0.3">
      <c r="A61" s="186" t="s">
        <v>51</v>
      </c>
      <c r="B61" s="137" t="s">
        <v>50</v>
      </c>
      <c r="C61" s="139">
        <v>6</v>
      </c>
      <c r="D61" s="139"/>
      <c r="E61" s="113"/>
      <c r="F61" s="192">
        <f t="shared" si="33"/>
        <v>6</v>
      </c>
      <c r="G61" s="108"/>
      <c r="H61" s="139"/>
      <c r="I61" s="105">
        <f t="shared" si="34"/>
        <v>6</v>
      </c>
      <c r="J61" s="113"/>
      <c r="K61" s="139"/>
      <c r="L61" s="139"/>
      <c r="M61" s="139"/>
      <c r="N61" s="139"/>
      <c r="O61" s="139">
        <v>6</v>
      </c>
      <c r="P61" s="139"/>
      <c r="Q61" s="139"/>
      <c r="R61" s="139"/>
      <c r="S61" s="139"/>
      <c r="T61" s="139"/>
      <c r="U61" s="139">
        <v>6</v>
      </c>
      <c r="V61" s="2"/>
      <c r="W61" s="2"/>
    </row>
    <row r="62" spans="1:24" ht="39.75" customHeight="1" thickBot="1" x14ac:dyDescent="0.3">
      <c r="A62" s="193" t="s">
        <v>44</v>
      </c>
      <c r="B62" s="194" t="s">
        <v>173</v>
      </c>
      <c r="C62" s="195"/>
      <c r="D62" s="171"/>
      <c r="E62" s="144"/>
      <c r="F62" s="196">
        <f t="shared" si="33"/>
        <v>404</v>
      </c>
      <c r="G62" s="197">
        <f>G63+G64+G65</f>
        <v>282</v>
      </c>
      <c r="H62" s="198">
        <f t="shared" ref="H62:U62" si="35">SUM(H63:H66)</f>
        <v>6</v>
      </c>
      <c r="I62" s="98">
        <f t="shared" si="35"/>
        <v>248</v>
      </c>
      <c r="J62" s="126">
        <f t="shared" si="35"/>
        <v>102</v>
      </c>
      <c r="K62" s="98">
        <f t="shared" si="35"/>
        <v>98</v>
      </c>
      <c r="L62" s="98">
        <f t="shared" si="35"/>
        <v>40</v>
      </c>
      <c r="M62" s="98">
        <f t="shared" si="35"/>
        <v>144</v>
      </c>
      <c r="N62" s="98">
        <f t="shared" si="35"/>
        <v>2</v>
      </c>
      <c r="O62" s="98">
        <f t="shared" si="35"/>
        <v>6</v>
      </c>
      <c r="P62" s="98">
        <f t="shared" si="35"/>
        <v>0</v>
      </c>
      <c r="Q62" s="98">
        <f t="shared" si="35"/>
        <v>0</v>
      </c>
      <c r="R62" s="98">
        <f t="shared" si="35"/>
        <v>0</v>
      </c>
      <c r="S62" s="98">
        <f t="shared" si="35"/>
        <v>56</v>
      </c>
      <c r="T62" s="98">
        <f t="shared" si="35"/>
        <v>178</v>
      </c>
      <c r="U62" s="154">
        <f t="shared" si="35"/>
        <v>170</v>
      </c>
      <c r="V62" s="2"/>
      <c r="W62" s="2"/>
    </row>
    <row r="63" spans="1:24" ht="27" thickBot="1" x14ac:dyDescent="0.3">
      <c r="A63" s="80" t="s">
        <v>174</v>
      </c>
      <c r="B63" s="199" t="s">
        <v>211</v>
      </c>
      <c r="C63" s="101">
        <v>6</v>
      </c>
      <c r="D63" s="101"/>
      <c r="E63" s="105"/>
      <c r="F63" s="192">
        <f t="shared" si="33"/>
        <v>254</v>
      </c>
      <c r="G63" s="101">
        <v>138</v>
      </c>
      <c r="H63" s="101">
        <v>6</v>
      </c>
      <c r="I63" s="101">
        <f>J63+K63+L63+N63+O63</f>
        <v>248</v>
      </c>
      <c r="J63" s="105">
        <v>102</v>
      </c>
      <c r="K63" s="101">
        <v>98</v>
      </c>
      <c r="L63" s="101">
        <v>40</v>
      </c>
      <c r="M63" s="101"/>
      <c r="N63" s="101">
        <v>2</v>
      </c>
      <c r="O63" s="101">
        <v>6</v>
      </c>
      <c r="P63" s="101"/>
      <c r="Q63" s="101"/>
      <c r="R63" s="101"/>
      <c r="S63" s="101">
        <v>56</v>
      </c>
      <c r="T63" s="101">
        <v>106</v>
      </c>
      <c r="U63" s="101">
        <v>92</v>
      </c>
      <c r="V63" s="2"/>
      <c r="W63" s="2"/>
    </row>
    <row r="64" spans="1:24" ht="14.4" thickBot="1" x14ac:dyDescent="0.3">
      <c r="A64" s="81" t="s">
        <v>45</v>
      </c>
      <c r="B64" s="81" t="s">
        <v>39</v>
      </c>
      <c r="C64" s="114"/>
      <c r="D64" s="298">
        <v>6</v>
      </c>
      <c r="E64" s="134"/>
      <c r="F64" s="192">
        <f t="shared" si="33"/>
        <v>72</v>
      </c>
      <c r="G64" s="101">
        <v>72</v>
      </c>
      <c r="H64" s="114"/>
      <c r="I64" s="114"/>
      <c r="J64" s="134"/>
      <c r="K64" s="114"/>
      <c r="L64" s="114"/>
      <c r="M64" s="114">
        <v>72</v>
      </c>
      <c r="N64" s="114"/>
      <c r="O64" s="114"/>
      <c r="P64" s="114"/>
      <c r="Q64" s="114"/>
      <c r="R64" s="114"/>
      <c r="S64" s="114"/>
      <c r="T64" s="114">
        <v>36</v>
      </c>
      <c r="U64" s="114">
        <v>36</v>
      </c>
      <c r="V64" s="2"/>
      <c r="W64" s="2"/>
    </row>
    <row r="65" spans="1:25" ht="14.4" thickBot="1" x14ac:dyDescent="0.3">
      <c r="A65" s="81" t="s">
        <v>46</v>
      </c>
      <c r="B65" s="81" t="s">
        <v>41</v>
      </c>
      <c r="C65" s="114"/>
      <c r="D65" s="299"/>
      <c r="E65" s="134"/>
      <c r="F65" s="192">
        <f t="shared" si="33"/>
        <v>72</v>
      </c>
      <c r="G65" s="101">
        <v>72</v>
      </c>
      <c r="H65" s="114"/>
      <c r="I65" s="114"/>
      <c r="J65" s="134"/>
      <c r="K65" s="114"/>
      <c r="L65" s="114"/>
      <c r="M65" s="114">
        <v>72</v>
      </c>
      <c r="N65" s="114"/>
      <c r="O65" s="114"/>
      <c r="P65" s="114"/>
      <c r="Q65" s="114"/>
      <c r="R65" s="114"/>
      <c r="S65" s="114"/>
      <c r="T65" s="114">
        <v>36</v>
      </c>
      <c r="U65" s="114">
        <v>36</v>
      </c>
      <c r="V65" s="2"/>
      <c r="W65" s="2"/>
    </row>
    <row r="66" spans="1:25" ht="14.4" thickBot="1" x14ac:dyDescent="0.3">
      <c r="A66" s="81" t="s">
        <v>175</v>
      </c>
      <c r="B66" s="137" t="s">
        <v>50</v>
      </c>
      <c r="C66" s="114">
        <v>6</v>
      </c>
      <c r="D66" s="114"/>
      <c r="E66" s="134"/>
      <c r="F66" s="192">
        <f t="shared" si="33"/>
        <v>6</v>
      </c>
      <c r="G66" s="108"/>
      <c r="H66" s="114"/>
      <c r="I66" s="114"/>
      <c r="J66" s="13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>
        <v>6</v>
      </c>
      <c r="V66" s="2"/>
      <c r="W66" s="2"/>
    </row>
    <row r="67" spans="1:25" ht="27" thickBot="1" x14ac:dyDescent="0.3">
      <c r="A67" s="200" t="s">
        <v>176</v>
      </c>
      <c r="B67" s="84" t="s">
        <v>195</v>
      </c>
      <c r="C67" s="169"/>
      <c r="D67" s="169"/>
      <c r="E67" s="151"/>
      <c r="F67" s="196">
        <f t="shared" si="33"/>
        <v>348</v>
      </c>
      <c r="G67" s="197">
        <f>G68+G69+G70+G71</f>
        <v>212</v>
      </c>
      <c r="H67" s="155">
        <f t="shared" ref="H67:U67" si="36">SUM(H68:H72)</f>
        <v>8</v>
      </c>
      <c r="I67" s="156">
        <f t="shared" si="36"/>
        <v>196</v>
      </c>
      <c r="J67" s="156">
        <f t="shared" si="36"/>
        <v>112</v>
      </c>
      <c r="K67" s="156">
        <f t="shared" si="36"/>
        <v>68</v>
      </c>
      <c r="L67" s="156">
        <f t="shared" si="36"/>
        <v>0</v>
      </c>
      <c r="M67" s="156">
        <f t="shared" si="36"/>
        <v>144</v>
      </c>
      <c r="N67" s="156">
        <f t="shared" si="36"/>
        <v>2</v>
      </c>
      <c r="O67" s="156">
        <f t="shared" si="36"/>
        <v>14</v>
      </c>
      <c r="P67" s="156">
        <f t="shared" si="36"/>
        <v>0</v>
      </c>
      <c r="Q67" s="156">
        <f t="shared" si="36"/>
        <v>0</v>
      </c>
      <c r="R67" s="156">
        <f t="shared" si="36"/>
        <v>108</v>
      </c>
      <c r="S67" s="156">
        <f t="shared" si="36"/>
        <v>240</v>
      </c>
      <c r="T67" s="157">
        <f t="shared" si="36"/>
        <v>0</v>
      </c>
      <c r="U67" s="158">
        <f t="shared" si="36"/>
        <v>0</v>
      </c>
      <c r="V67" s="2"/>
      <c r="W67" s="2"/>
    </row>
    <row r="68" spans="1:25" ht="14.4" thickBot="1" x14ac:dyDescent="0.3">
      <c r="A68" s="182" t="s">
        <v>184</v>
      </c>
      <c r="B68" s="83" t="s">
        <v>197</v>
      </c>
      <c r="C68" s="101">
        <v>4</v>
      </c>
      <c r="D68" s="180"/>
      <c r="E68" s="191"/>
      <c r="F68" s="192">
        <f t="shared" si="33"/>
        <v>142</v>
      </c>
      <c r="G68" s="101">
        <v>54</v>
      </c>
      <c r="H68" s="101">
        <v>4</v>
      </c>
      <c r="I68" s="105">
        <f>J68+K68+N68+O68</f>
        <v>138</v>
      </c>
      <c r="J68" s="101">
        <v>76</v>
      </c>
      <c r="K68" s="101">
        <v>54</v>
      </c>
      <c r="L68" s="101"/>
      <c r="M68" s="101"/>
      <c r="N68" s="101">
        <v>2</v>
      </c>
      <c r="O68" s="101">
        <v>6</v>
      </c>
      <c r="P68" s="101"/>
      <c r="Q68" s="101"/>
      <c r="R68" s="101">
        <v>50</v>
      </c>
      <c r="S68" s="101">
        <v>92</v>
      </c>
      <c r="T68" s="101"/>
      <c r="U68" s="170"/>
      <c r="V68" s="64"/>
      <c r="W68" s="64"/>
    </row>
    <row r="69" spans="1:25" ht="14.4" thickBot="1" x14ac:dyDescent="0.3">
      <c r="A69" s="201" t="s">
        <v>196</v>
      </c>
      <c r="B69" s="83" t="s">
        <v>198</v>
      </c>
      <c r="C69" s="101"/>
      <c r="D69" s="101">
        <v>4</v>
      </c>
      <c r="E69" s="191"/>
      <c r="F69" s="192">
        <f t="shared" si="33"/>
        <v>56</v>
      </c>
      <c r="G69" s="101">
        <v>14</v>
      </c>
      <c r="H69" s="101">
        <v>4</v>
      </c>
      <c r="I69" s="105">
        <f t="shared" ref="I69" si="37">J69+K69+N69+O69</f>
        <v>52</v>
      </c>
      <c r="J69" s="101">
        <v>36</v>
      </c>
      <c r="K69" s="101">
        <v>14</v>
      </c>
      <c r="L69" s="101"/>
      <c r="M69" s="101"/>
      <c r="N69" s="101"/>
      <c r="O69" s="101">
        <v>2</v>
      </c>
      <c r="P69" s="101"/>
      <c r="Q69" s="101"/>
      <c r="R69" s="101">
        <v>22</v>
      </c>
      <c r="S69" s="101">
        <v>34</v>
      </c>
      <c r="T69" s="101"/>
      <c r="U69" s="170"/>
      <c r="V69" s="64"/>
      <c r="W69" s="64"/>
    </row>
    <row r="70" spans="1:25" ht="14.4" thickBot="1" x14ac:dyDescent="0.3">
      <c r="A70" s="202" t="s">
        <v>177</v>
      </c>
      <c r="B70" s="81" t="s">
        <v>39</v>
      </c>
      <c r="C70" s="114"/>
      <c r="D70" s="298">
        <v>4</v>
      </c>
      <c r="E70" s="114"/>
      <c r="F70" s="192">
        <f t="shared" si="33"/>
        <v>72</v>
      </c>
      <c r="G70" s="101">
        <v>72</v>
      </c>
      <c r="H70" s="114"/>
      <c r="I70" s="105"/>
      <c r="J70" s="161"/>
      <c r="K70" s="114"/>
      <c r="L70" s="114"/>
      <c r="M70" s="114">
        <v>72</v>
      </c>
      <c r="N70" s="114"/>
      <c r="O70" s="114"/>
      <c r="P70" s="114"/>
      <c r="Q70" s="114"/>
      <c r="R70" s="114">
        <v>36</v>
      </c>
      <c r="S70" s="114">
        <v>36</v>
      </c>
      <c r="T70" s="114"/>
      <c r="U70" s="115"/>
      <c r="V70" s="65"/>
      <c r="W70" s="65"/>
      <c r="X70" s="65"/>
    </row>
    <row r="71" spans="1:25" ht="15" customHeight="1" thickBot="1" x14ac:dyDescent="0.3">
      <c r="A71" s="133" t="s">
        <v>178</v>
      </c>
      <c r="B71" s="81" t="s">
        <v>41</v>
      </c>
      <c r="C71" s="114"/>
      <c r="D71" s="299"/>
      <c r="E71" s="114"/>
      <c r="F71" s="192">
        <f t="shared" si="33"/>
        <v>72</v>
      </c>
      <c r="G71" s="101">
        <v>72</v>
      </c>
      <c r="H71" s="114"/>
      <c r="I71" s="105"/>
      <c r="J71" s="134"/>
      <c r="K71" s="114"/>
      <c r="L71" s="114"/>
      <c r="M71" s="114">
        <v>72</v>
      </c>
      <c r="N71" s="114"/>
      <c r="O71" s="114"/>
      <c r="P71" s="114"/>
      <c r="Q71" s="114"/>
      <c r="R71" s="114"/>
      <c r="S71" s="114">
        <v>72</v>
      </c>
      <c r="T71" s="114"/>
      <c r="U71" s="115"/>
      <c r="V71" s="65"/>
      <c r="W71" s="65"/>
    </row>
    <row r="72" spans="1:25" ht="14.4" thickBot="1" x14ac:dyDescent="0.3">
      <c r="A72" s="186" t="s">
        <v>214</v>
      </c>
      <c r="B72" s="137" t="s">
        <v>50</v>
      </c>
      <c r="C72" s="139">
        <v>4</v>
      </c>
      <c r="D72" s="139"/>
      <c r="E72" s="139"/>
      <c r="F72" s="192">
        <f t="shared" si="33"/>
        <v>6</v>
      </c>
      <c r="G72" s="108"/>
      <c r="H72" s="139"/>
      <c r="I72" s="139">
        <v>6</v>
      </c>
      <c r="J72" s="113"/>
      <c r="K72" s="139"/>
      <c r="L72" s="139"/>
      <c r="M72" s="139"/>
      <c r="N72" s="139"/>
      <c r="O72" s="139">
        <v>6</v>
      </c>
      <c r="P72" s="139"/>
      <c r="Q72" s="139"/>
      <c r="R72" s="139"/>
      <c r="S72" s="139">
        <v>6</v>
      </c>
      <c r="T72" s="139"/>
      <c r="U72" s="189"/>
      <c r="V72" s="65"/>
      <c r="W72" s="65"/>
    </row>
    <row r="73" spans="1:25" ht="14.4" thickBot="1" x14ac:dyDescent="0.3">
      <c r="A73" s="203" t="s">
        <v>186</v>
      </c>
      <c r="B73" s="204" t="s">
        <v>187</v>
      </c>
      <c r="C73" s="174"/>
      <c r="D73" s="174"/>
      <c r="E73" s="174"/>
      <c r="F73" s="98">
        <f>P73+Q73+T73+U73</f>
        <v>144</v>
      </c>
      <c r="G73" s="107"/>
      <c r="H73" s="174"/>
      <c r="I73" s="192"/>
      <c r="J73" s="175"/>
      <c r="K73" s="174"/>
      <c r="L73" s="174"/>
      <c r="M73" s="174"/>
      <c r="N73" s="174"/>
      <c r="O73" s="107"/>
      <c r="P73" s="107"/>
      <c r="Q73" s="107"/>
      <c r="R73" s="107"/>
      <c r="S73" s="107"/>
      <c r="T73" s="107"/>
      <c r="U73" s="178">
        <v>144</v>
      </c>
      <c r="V73" s="65"/>
      <c r="W73" s="65"/>
    </row>
    <row r="74" spans="1:25" ht="27.75" customHeight="1" thickBot="1" x14ac:dyDescent="0.3">
      <c r="A74" s="205" t="s">
        <v>47</v>
      </c>
      <c r="B74" s="206" t="s">
        <v>48</v>
      </c>
      <c r="C74" s="198"/>
      <c r="D74" s="98"/>
      <c r="E74" s="171"/>
      <c r="F74" s="98">
        <v>216</v>
      </c>
      <c r="G74" s="98"/>
      <c r="H74" s="171"/>
      <c r="I74" s="171"/>
      <c r="J74" s="144"/>
      <c r="K74" s="171"/>
      <c r="L74" s="171"/>
      <c r="M74" s="171"/>
      <c r="N74" s="171"/>
      <c r="O74" s="171"/>
      <c r="P74" s="98"/>
      <c r="Q74" s="98"/>
      <c r="R74" s="98"/>
      <c r="S74" s="98"/>
      <c r="T74" s="98"/>
      <c r="U74" s="154">
        <v>216</v>
      </c>
      <c r="V74" s="65"/>
      <c r="W74" s="65"/>
    </row>
    <row r="75" spans="1:25" ht="14.4" thickBot="1" x14ac:dyDescent="0.3">
      <c r="A75" s="207"/>
      <c r="B75" s="143"/>
      <c r="C75" s="177"/>
      <c r="D75" s="177"/>
      <c r="E75" s="208"/>
      <c r="F75" s="126">
        <f>P75+Q75+R75+S75+T75+U75</f>
        <v>4428</v>
      </c>
      <c r="G75" s="209"/>
      <c r="H75" s="208"/>
      <c r="I75" s="210"/>
      <c r="J75" s="208"/>
      <c r="K75" s="208"/>
      <c r="L75" s="208"/>
      <c r="M75" s="208"/>
      <c r="N75" s="208"/>
      <c r="O75" s="208"/>
      <c r="P75" s="126">
        <f>P17+P35+P41+P49</f>
        <v>612</v>
      </c>
      <c r="Q75" s="126">
        <f>Q17+Q35+Q41+Q49</f>
        <v>864</v>
      </c>
      <c r="R75" s="126">
        <f>R17+R35+R41+R49</f>
        <v>612</v>
      </c>
      <c r="S75" s="126">
        <f>S17+S35+S41+S49</f>
        <v>864</v>
      </c>
      <c r="T75" s="126">
        <f>T17+T35+T41+T49</f>
        <v>612</v>
      </c>
      <c r="U75" s="168">
        <f>U17+U35+U41+U49+U73+U74</f>
        <v>864</v>
      </c>
      <c r="V75" s="92"/>
      <c r="W75" s="102"/>
    </row>
    <row r="76" spans="1:25" ht="13.65" customHeight="1" thickBot="1" x14ac:dyDescent="0.3">
      <c r="A76" s="211"/>
      <c r="B76" s="212" t="s">
        <v>104</v>
      </c>
      <c r="C76" s="144"/>
      <c r="D76" s="144"/>
      <c r="E76" s="213"/>
      <c r="F76" s="214">
        <f>F17+F35+F41+F49+F73+F74</f>
        <v>4428</v>
      </c>
      <c r="G76" s="214"/>
      <c r="H76" s="215">
        <f t="shared" ref="H76:O76" si="38">H17+H35+H41+H49+H73+H74</f>
        <v>82</v>
      </c>
      <c r="I76" s="216">
        <f t="shared" si="38"/>
        <v>3404</v>
      </c>
      <c r="J76" s="216">
        <f t="shared" si="38"/>
        <v>1369</v>
      </c>
      <c r="K76" s="216">
        <f t="shared" si="38"/>
        <v>1821</v>
      </c>
      <c r="L76" s="216">
        <f t="shared" si="38"/>
        <v>80</v>
      </c>
      <c r="M76" s="216">
        <f t="shared" si="38"/>
        <v>576</v>
      </c>
      <c r="N76" s="216">
        <f t="shared" si="38"/>
        <v>10</v>
      </c>
      <c r="O76" s="217">
        <f t="shared" si="38"/>
        <v>124</v>
      </c>
      <c r="P76" s="216">
        <v>612</v>
      </c>
      <c r="Q76" s="216">
        <v>864</v>
      </c>
      <c r="R76" s="216">
        <v>612</v>
      </c>
      <c r="S76" s="216">
        <v>864</v>
      </c>
      <c r="T76" s="216">
        <v>612</v>
      </c>
      <c r="U76" s="218">
        <v>864</v>
      </c>
      <c r="V76" s="92"/>
      <c r="W76" s="102"/>
      <c r="X76" s="66"/>
      <c r="Y76" s="91"/>
    </row>
    <row r="77" spans="1:25" ht="13.65" customHeight="1" x14ac:dyDescent="0.25">
      <c r="A77" s="219"/>
      <c r="B77" s="220"/>
      <c r="C77" s="221"/>
      <c r="D77" s="221"/>
      <c r="E77" s="221"/>
      <c r="F77" s="221"/>
      <c r="G77" s="221"/>
      <c r="H77" s="221"/>
      <c r="I77" s="292" t="s">
        <v>91</v>
      </c>
      <c r="J77" s="297" t="s">
        <v>92</v>
      </c>
      <c r="K77" s="297"/>
      <c r="L77" s="297"/>
      <c r="M77" s="297"/>
      <c r="N77" s="297"/>
      <c r="O77" s="297"/>
      <c r="P77" s="222">
        <v>612</v>
      </c>
      <c r="Q77" s="222">
        <v>864</v>
      </c>
      <c r="R77" s="222">
        <v>540</v>
      </c>
      <c r="S77" s="222">
        <v>648</v>
      </c>
      <c r="T77" s="222">
        <v>504</v>
      </c>
      <c r="U77" s="223">
        <v>324</v>
      </c>
      <c r="V77" s="2"/>
      <c r="W77" s="102"/>
      <c r="X77" s="66"/>
      <c r="Y77" s="67"/>
    </row>
    <row r="78" spans="1:25" ht="14.25" customHeight="1" x14ac:dyDescent="0.25">
      <c r="A78" s="224" t="s">
        <v>105</v>
      </c>
      <c r="B78" s="225"/>
      <c r="C78" s="226"/>
      <c r="D78" s="226"/>
      <c r="E78" s="226"/>
      <c r="F78" s="226"/>
      <c r="G78" s="226"/>
      <c r="H78" s="226"/>
      <c r="I78" s="293"/>
      <c r="J78" s="295" t="s">
        <v>93</v>
      </c>
      <c r="K78" s="295"/>
      <c r="L78" s="295"/>
      <c r="M78" s="295"/>
      <c r="N78" s="295"/>
      <c r="O78" s="295"/>
      <c r="P78" s="227">
        <v>0</v>
      </c>
      <c r="Q78" s="227">
        <v>0</v>
      </c>
      <c r="R78" s="227">
        <v>72</v>
      </c>
      <c r="S78" s="227">
        <v>72</v>
      </c>
      <c r="T78" s="227">
        <v>72</v>
      </c>
      <c r="U78" s="228">
        <v>72</v>
      </c>
      <c r="V78" s="2"/>
      <c r="W78" s="2"/>
    </row>
    <row r="79" spans="1:25" ht="13.65" customHeight="1" x14ac:dyDescent="0.25">
      <c r="A79" s="283" t="s">
        <v>200</v>
      </c>
      <c r="B79" s="284"/>
      <c r="C79" s="284"/>
      <c r="D79" s="284"/>
      <c r="E79" s="284"/>
      <c r="F79" s="285"/>
      <c r="G79" s="229"/>
      <c r="H79" s="225"/>
      <c r="I79" s="293"/>
      <c r="J79" s="295" t="s">
        <v>101</v>
      </c>
      <c r="K79" s="295"/>
      <c r="L79" s="295"/>
      <c r="M79" s="295"/>
      <c r="N79" s="295"/>
      <c r="O79" s="295"/>
      <c r="P79" s="230">
        <v>0</v>
      </c>
      <c r="Q79" s="230">
        <v>0</v>
      </c>
      <c r="R79" s="230">
        <v>0</v>
      </c>
      <c r="S79" s="230">
        <v>144</v>
      </c>
      <c r="T79" s="230">
        <v>36</v>
      </c>
      <c r="U79" s="231">
        <v>252</v>
      </c>
      <c r="V79" s="2"/>
      <c r="W79" s="2"/>
    </row>
    <row r="80" spans="1:25" ht="12.9" customHeight="1" thickBot="1" x14ac:dyDescent="0.3">
      <c r="A80" s="286"/>
      <c r="B80" s="287"/>
      <c r="C80" s="287"/>
      <c r="D80" s="287"/>
      <c r="E80" s="287"/>
      <c r="F80" s="288"/>
      <c r="G80" s="229"/>
      <c r="H80" s="232"/>
      <c r="I80" s="293"/>
      <c r="J80" s="295" t="s">
        <v>94</v>
      </c>
      <c r="K80" s="295"/>
      <c r="L80" s="295"/>
      <c r="M80" s="295"/>
      <c r="N80" s="295"/>
      <c r="O80" s="295"/>
      <c r="P80" s="227">
        <v>2</v>
      </c>
      <c r="Q80" s="227">
        <v>3</v>
      </c>
      <c r="R80" s="227">
        <v>2</v>
      </c>
      <c r="S80" s="227">
        <v>4</v>
      </c>
      <c r="T80" s="227">
        <v>1</v>
      </c>
      <c r="U80" s="228">
        <v>4</v>
      </c>
      <c r="V80" s="2"/>
      <c r="W80" s="2"/>
    </row>
    <row r="81" spans="1:25" ht="15" customHeight="1" x14ac:dyDescent="0.25">
      <c r="A81" s="283" t="s">
        <v>201</v>
      </c>
      <c r="B81" s="284"/>
      <c r="C81" s="284"/>
      <c r="D81" s="284"/>
      <c r="E81" s="284"/>
      <c r="F81" s="285"/>
      <c r="G81" s="229"/>
      <c r="H81" s="225"/>
      <c r="I81" s="293"/>
      <c r="J81" s="295" t="s">
        <v>102</v>
      </c>
      <c r="K81" s="295"/>
      <c r="L81" s="295"/>
      <c r="M81" s="295"/>
      <c r="N81" s="295"/>
      <c r="O81" s="295"/>
      <c r="P81" s="233">
        <v>0</v>
      </c>
      <c r="Q81" s="233">
        <v>9</v>
      </c>
      <c r="R81" s="233">
        <v>3</v>
      </c>
      <c r="S81" s="233">
        <v>5</v>
      </c>
      <c r="T81" s="233">
        <v>2</v>
      </c>
      <c r="U81" s="234">
        <v>6</v>
      </c>
      <c r="V81" s="2"/>
      <c r="W81" s="2"/>
    </row>
    <row r="82" spans="1:25" ht="15" customHeight="1" thickBot="1" x14ac:dyDescent="0.3">
      <c r="A82" s="286"/>
      <c r="B82" s="287"/>
      <c r="C82" s="287"/>
      <c r="D82" s="287"/>
      <c r="E82" s="287"/>
      <c r="F82" s="288"/>
      <c r="G82" s="235"/>
      <c r="H82" s="236"/>
      <c r="I82" s="294"/>
      <c r="J82" s="296" t="s">
        <v>95</v>
      </c>
      <c r="K82" s="296"/>
      <c r="L82" s="296"/>
      <c r="M82" s="296"/>
      <c r="N82" s="296"/>
      <c r="O82" s="296"/>
      <c r="P82" s="237">
        <v>1</v>
      </c>
      <c r="Q82" s="237">
        <v>0</v>
      </c>
      <c r="R82" s="237">
        <v>0</v>
      </c>
      <c r="S82" s="237">
        <v>0</v>
      </c>
      <c r="T82" s="238">
        <v>0</v>
      </c>
      <c r="U82" s="239">
        <v>0</v>
      </c>
      <c r="V82" s="68"/>
      <c r="W82" s="68"/>
    </row>
    <row r="83" spans="1:25" x14ac:dyDescent="0.25">
      <c r="A83" s="202"/>
      <c r="B83" s="240"/>
      <c r="C83" s="240"/>
      <c r="D83" s="240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41"/>
      <c r="R83" s="241"/>
      <c r="S83" s="241"/>
      <c r="T83" s="241"/>
      <c r="U83" s="241"/>
    </row>
    <row r="84" spans="1:25" x14ac:dyDescent="0.25">
      <c r="B84" s="93"/>
      <c r="C84" s="93"/>
      <c r="D84" s="93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</row>
    <row r="85" spans="1:25" x14ac:dyDescent="0.25">
      <c r="B85" s="93"/>
      <c r="C85" s="93"/>
      <c r="D85" s="93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</row>
    <row r="86" spans="1:25" x14ac:dyDescent="0.25">
      <c r="B86" s="93"/>
      <c r="C86" s="93"/>
      <c r="D86" s="93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</row>
    <row r="87" spans="1:25" x14ac:dyDescent="0.25">
      <c r="B87" s="93"/>
      <c r="C87" s="93"/>
      <c r="D87" s="93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</row>
    <row r="88" spans="1:25" x14ac:dyDescent="0.25">
      <c r="B88" s="93"/>
      <c r="C88" s="93"/>
      <c r="D88" s="93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</row>
    <row r="89" spans="1:25" x14ac:dyDescent="0.25">
      <c r="B89" s="93"/>
      <c r="C89" s="93"/>
      <c r="D89" s="93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</row>
    <row r="90" spans="1:25" x14ac:dyDescent="0.25">
      <c r="B90" s="93"/>
      <c r="C90" s="93"/>
      <c r="D90" s="93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</row>
    <row r="91" spans="1:25" x14ac:dyDescent="0.25">
      <c r="B91" s="93"/>
      <c r="C91" s="93"/>
      <c r="D91" s="93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</row>
    <row r="92" spans="1:25" x14ac:dyDescent="0.25">
      <c r="B92" s="93"/>
      <c r="C92" s="93"/>
      <c r="D92" s="93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</row>
    <row r="93" spans="1:25" x14ac:dyDescent="0.25">
      <c r="B93" s="93"/>
      <c r="C93" s="93"/>
      <c r="D93" s="93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2"/>
      <c r="W93" s="92"/>
      <c r="X93" s="94"/>
      <c r="Y93" s="94"/>
    </row>
    <row r="94" spans="1:25" x14ac:dyDescent="0.25">
      <c r="B94" s="93"/>
      <c r="C94" s="93"/>
      <c r="D94" s="93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2"/>
      <c r="W94" s="92"/>
      <c r="X94" s="94"/>
      <c r="Y94" s="94"/>
    </row>
    <row r="95" spans="1:25" x14ac:dyDescent="0.25">
      <c r="B95" s="93"/>
      <c r="C95" s="93"/>
      <c r="D95" s="93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2"/>
      <c r="W95" s="92"/>
      <c r="X95" s="94"/>
      <c r="Y95" s="94"/>
    </row>
    <row r="96" spans="1:25" x14ac:dyDescent="0.25">
      <c r="B96" s="93"/>
      <c r="C96" s="93"/>
      <c r="D96" s="93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2"/>
      <c r="W96" s="92"/>
      <c r="X96" s="94"/>
      <c r="Y96" s="94"/>
    </row>
    <row r="97" spans="2:25" x14ac:dyDescent="0.25">
      <c r="B97" s="93"/>
      <c r="C97" s="93"/>
      <c r="D97" s="93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2"/>
      <c r="W97" s="92"/>
      <c r="X97" s="94"/>
      <c r="Y97" s="94"/>
    </row>
    <row r="98" spans="2:25" x14ac:dyDescent="0.25">
      <c r="B98" s="93"/>
      <c r="C98" s="93"/>
      <c r="D98" s="93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2"/>
      <c r="W98" s="92"/>
      <c r="X98" s="94"/>
      <c r="Y98" s="94"/>
    </row>
    <row r="99" spans="2:25" x14ac:dyDescent="0.25">
      <c r="B99" s="93"/>
      <c r="C99" s="93"/>
      <c r="D99" s="93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2"/>
      <c r="W99" s="92"/>
      <c r="X99" s="94"/>
      <c r="Y99" s="94"/>
    </row>
    <row r="100" spans="2:25" x14ac:dyDescent="0.25">
      <c r="B100" s="93"/>
      <c r="C100" s="93"/>
      <c r="D100" s="93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2"/>
      <c r="W100" s="92"/>
      <c r="X100" s="94"/>
      <c r="Y100" s="94"/>
    </row>
    <row r="101" spans="2:25" x14ac:dyDescent="0.25">
      <c r="B101" s="93"/>
      <c r="C101" s="93"/>
      <c r="D101" s="93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2"/>
      <c r="W101" s="92"/>
      <c r="X101" s="94"/>
      <c r="Y101" s="94"/>
    </row>
    <row r="102" spans="2:25" x14ac:dyDescent="0.25">
      <c r="B102" s="93"/>
      <c r="C102" s="93"/>
      <c r="D102" s="93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2"/>
      <c r="W102" s="92"/>
      <c r="X102" s="94"/>
      <c r="Y102" s="94"/>
    </row>
    <row r="103" spans="2:25" x14ac:dyDescent="0.25">
      <c r="B103" s="93"/>
      <c r="C103" s="93"/>
      <c r="D103" s="93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2"/>
      <c r="W103" s="92"/>
      <c r="X103" s="94"/>
      <c r="Y103" s="94"/>
    </row>
    <row r="104" spans="2:25" x14ac:dyDescent="0.25">
      <c r="B104" s="93"/>
      <c r="C104" s="93"/>
      <c r="D104" s="93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2"/>
      <c r="W104" s="92"/>
      <c r="X104" s="94"/>
      <c r="Y104" s="94"/>
    </row>
    <row r="105" spans="2:25" x14ac:dyDescent="0.25">
      <c r="B105" s="93"/>
      <c r="C105" s="93"/>
      <c r="D105" s="93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2"/>
      <c r="W105" s="92"/>
      <c r="X105" s="94"/>
      <c r="Y105" s="94"/>
    </row>
    <row r="106" spans="2:25" x14ac:dyDescent="0.25">
      <c r="B106" s="93"/>
      <c r="C106" s="93"/>
      <c r="D106" s="93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2"/>
      <c r="W106" s="92"/>
      <c r="X106" s="94"/>
      <c r="Y106" s="94"/>
    </row>
    <row r="107" spans="2:25" x14ac:dyDescent="0.25">
      <c r="B107" s="93"/>
      <c r="C107" s="93"/>
      <c r="D107" s="93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2"/>
      <c r="W107" s="92"/>
      <c r="X107" s="94"/>
      <c r="Y107" s="94"/>
    </row>
    <row r="108" spans="2:25" x14ac:dyDescent="0.25">
      <c r="B108" s="93"/>
      <c r="C108" s="93"/>
      <c r="D108" s="93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2"/>
      <c r="W108" s="92"/>
      <c r="X108" s="94"/>
      <c r="Y108" s="94"/>
    </row>
    <row r="109" spans="2:25" x14ac:dyDescent="0.25">
      <c r="B109" s="93"/>
      <c r="C109" s="93"/>
      <c r="D109" s="93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2"/>
      <c r="W109" s="92"/>
      <c r="X109" s="94"/>
      <c r="Y109" s="94"/>
    </row>
    <row r="110" spans="2:25" x14ac:dyDescent="0.25">
      <c r="B110" s="93"/>
      <c r="C110" s="93"/>
      <c r="D110" s="93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2"/>
      <c r="W110" s="92"/>
      <c r="X110" s="94"/>
      <c r="Y110" s="94"/>
    </row>
    <row r="111" spans="2:25" x14ac:dyDescent="0.25">
      <c r="B111" s="93"/>
      <c r="C111" s="93"/>
      <c r="D111" s="93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2"/>
      <c r="W111" s="92"/>
      <c r="X111" s="94"/>
      <c r="Y111" s="94"/>
    </row>
    <row r="112" spans="2:25" x14ac:dyDescent="0.25">
      <c r="B112" s="93"/>
      <c r="C112" s="93"/>
      <c r="D112" s="93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2"/>
      <c r="W112" s="92"/>
      <c r="X112" s="94"/>
      <c r="Y112" s="94"/>
    </row>
    <row r="113" spans="2:25" x14ac:dyDescent="0.25">
      <c r="B113" s="93"/>
      <c r="C113" s="93"/>
      <c r="D113" s="93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2"/>
      <c r="W113" s="92"/>
      <c r="X113" s="94"/>
      <c r="Y113" s="94"/>
    </row>
    <row r="114" spans="2:25" x14ac:dyDescent="0.25">
      <c r="B114" s="93"/>
      <c r="C114" s="93"/>
      <c r="D114" s="93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2"/>
      <c r="W114" s="92"/>
      <c r="X114" s="94"/>
      <c r="Y114" s="94"/>
    </row>
    <row r="115" spans="2:25" x14ac:dyDescent="0.25">
      <c r="B115" s="93"/>
      <c r="C115" s="93"/>
      <c r="D115" s="93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2"/>
      <c r="W115" s="92"/>
      <c r="X115" s="94"/>
      <c r="Y115" s="94"/>
    </row>
    <row r="116" spans="2:25" x14ac:dyDescent="0.25">
      <c r="B116" s="93"/>
      <c r="C116" s="93"/>
      <c r="D116" s="93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2"/>
      <c r="W116" s="92"/>
      <c r="X116" s="94"/>
      <c r="Y116" s="94"/>
    </row>
    <row r="117" spans="2:25" x14ac:dyDescent="0.25">
      <c r="B117" s="93"/>
      <c r="C117" s="93"/>
      <c r="D117" s="93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2"/>
      <c r="W117" s="92"/>
      <c r="X117" s="94"/>
      <c r="Y117" s="94"/>
    </row>
    <row r="118" spans="2:25" x14ac:dyDescent="0.25">
      <c r="B118" s="93"/>
      <c r="C118" s="93"/>
      <c r="D118" s="93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2"/>
      <c r="W118" s="92"/>
      <c r="X118" s="94"/>
      <c r="Y118" s="94"/>
    </row>
    <row r="119" spans="2:25" x14ac:dyDescent="0.25">
      <c r="B119" s="93"/>
      <c r="C119" s="93"/>
      <c r="D119" s="93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2"/>
      <c r="W119" s="92"/>
      <c r="X119" s="94"/>
      <c r="Y119" s="94"/>
    </row>
    <row r="120" spans="2:25" x14ac:dyDescent="0.25">
      <c r="B120" s="93"/>
      <c r="C120" s="93"/>
      <c r="D120" s="93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2"/>
      <c r="W120" s="92"/>
      <c r="X120" s="94"/>
      <c r="Y120" s="94"/>
    </row>
    <row r="121" spans="2:25" x14ac:dyDescent="0.25">
      <c r="B121" s="93"/>
      <c r="C121" s="93"/>
      <c r="D121" s="93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2"/>
      <c r="W121" s="92"/>
      <c r="X121" s="94"/>
      <c r="Y121" s="94"/>
    </row>
    <row r="122" spans="2:25" x14ac:dyDescent="0.25">
      <c r="B122" s="93"/>
      <c r="C122" s="93"/>
      <c r="D122" s="93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2"/>
      <c r="W122" s="92"/>
      <c r="X122" s="94"/>
      <c r="Y122" s="94"/>
    </row>
    <row r="123" spans="2:25" x14ac:dyDescent="0.25">
      <c r="B123" s="93"/>
      <c r="C123" s="93"/>
      <c r="D123" s="93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2"/>
      <c r="W123" s="92"/>
      <c r="X123" s="94"/>
      <c r="Y123" s="94"/>
    </row>
    <row r="124" spans="2:25" x14ac:dyDescent="0.25">
      <c r="B124" s="93"/>
      <c r="C124" s="93"/>
      <c r="D124" s="93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2"/>
      <c r="W124" s="92"/>
      <c r="X124" s="94"/>
      <c r="Y124" s="94"/>
    </row>
    <row r="125" spans="2:25" x14ac:dyDescent="0.25">
      <c r="B125" s="93"/>
      <c r="C125" s="93"/>
      <c r="D125" s="93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2"/>
      <c r="W125" s="92"/>
      <c r="X125" s="94"/>
      <c r="Y125" s="94"/>
    </row>
    <row r="126" spans="2:25" x14ac:dyDescent="0.25">
      <c r="B126" s="93"/>
      <c r="C126" s="93"/>
      <c r="D126" s="93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2"/>
      <c r="W126" s="92"/>
      <c r="X126" s="94"/>
      <c r="Y126" s="94"/>
    </row>
    <row r="127" spans="2:25" x14ac:dyDescent="0.25">
      <c r="B127" s="93"/>
      <c r="C127" s="93"/>
      <c r="D127" s="93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2"/>
      <c r="W127" s="92"/>
      <c r="X127" s="94"/>
      <c r="Y127" s="94"/>
    </row>
    <row r="128" spans="2:25" x14ac:dyDescent="0.25">
      <c r="B128" s="93"/>
      <c r="C128" s="93"/>
      <c r="D128" s="93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2"/>
      <c r="W128" s="92"/>
      <c r="X128" s="94"/>
      <c r="Y128" s="94"/>
    </row>
    <row r="129" spans="2:25" x14ac:dyDescent="0.25">
      <c r="B129" s="93"/>
      <c r="C129" s="93"/>
      <c r="D129" s="93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2"/>
      <c r="W129" s="92"/>
      <c r="X129" s="94"/>
      <c r="Y129" s="94"/>
    </row>
    <row r="130" spans="2:25" x14ac:dyDescent="0.25">
      <c r="B130" s="93"/>
      <c r="C130" s="93"/>
      <c r="D130" s="93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2"/>
      <c r="W130" s="92"/>
      <c r="X130" s="94"/>
      <c r="Y130" s="94"/>
    </row>
    <row r="131" spans="2:25" x14ac:dyDescent="0.25">
      <c r="B131" s="93"/>
      <c r="C131" s="93"/>
      <c r="D131" s="93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2"/>
      <c r="W131" s="92"/>
      <c r="X131" s="94"/>
      <c r="Y131" s="94"/>
    </row>
    <row r="132" spans="2:25" x14ac:dyDescent="0.25">
      <c r="B132" s="93"/>
      <c r="C132" s="93"/>
      <c r="D132" s="93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2"/>
      <c r="W132" s="92"/>
      <c r="X132" s="94"/>
      <c r="Y132" s="94"/>
    </row>
    <row r="133" spans="2:25" x14ac:dyDescent="0.25">
      <c r="B133" s="93"/>
      <c r="C133" s="93"/>
      <c r="D133" s="93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2"/>
      <c r="W133" s="92"/>
      <c r="X133" s="94"/>
      <c r="Y133" s="94"/>
    </row>
    <row r="134" spans="2:25" x14ac:dyDescent="0.25">
      <c r="B134" s="93"/>
      <c r="C134" s="93"/>
      <c r="D134" s="93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2"/>
      <c r="W134" s="92"/>
      <c r="X134" s="94"/>
      <c r="Y134" s="94"/>
    </row>
    <row r="135" spans="2:25" x14ac:dyDescent="0.25">
      <c r="B135" s="93"/>
      <c r="C135" s="93"/>
      <c r="D135" s="93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2"/>
      <c r="W135" s="92"/>
      <c r="X135" s="94"/>
      <c r="Y135" s="94"/>
    </row>
    <row r="136" spans="2:25" x14ac:dyDescent="0.25">
      <c r="B136" s="93"/>
      <c r="C136" s="93"/>
      <c r="D136" s="93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2"/>
      <c r="W136" s="92"/>
      <c r="X136" s="94"/>
      <c r="Y136" s="94"/>
    </row>
    <row r="137" spans="2:25" x14ac:dyDescent="0.25">
      <c r="B137" s="93"/>
      <c r="C137" s="93"/>
      <c r="D137" s="93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2"/>
      <c r="W137" s="92"/>
      <c r="X137" s="94"/>
      <c r="Y137" s="94"/>
    </row>
    <row r="138" spans="2:25" x14ac:dyDescent="0.25">
      <c r="B138" s="93"/>
      <c r="C138" s="93"/>
      <c r="D138" s="93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2"/>
      <c r="W138" s="92"/>
      <c r="X138" s="94"/>
      <c r="Y138" s="94"/>
    </row>
    <row r="139" spans="2:25" x14ac:dyDescent="0.25">
      <c r="B139" s="93"/>
      <c r="C139" s="93"/>
      <c r="D139" s="93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2"/>
      <c r="W139" s="92"/>
      <c r="X139" s="94"/>
      <c r="Y139" s="94"/>
    </row>
    <row r="140" spans="2:25" x14ac:dyDescent="0.25">
      <c r="B140" s="93"/>
      <c r="C140" s="93"/>
      <c r="D140" s="93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2"/>
      <c r="W140" s="92"/>
      <c r="X140" s="94"/>
      <c r="Y140" s="94"/>
    </row>
    <row r="141" spans="2:25" x14ac:dyDescent="0.25">
      <c r="B141" s="93"/>
      <c r="C141" s="93"/>
      <c r="D141" s="93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2"/>
      <c r="W141" s="92"/>
      <c r="X141" s="94"/>
      <c r="Y141" s="94"/>
    </row>
    <row r="142" spans="2:25" x14ac:dyDescent="0.25">
      <c r="B142" s="93"/>
      <c r="C142" s="93"/>
      <c r="D142" s="93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2"/>
      <c r="W142" s="92"/>
      <c r="X142" s="94"/>
      <c r="Y142" s="94"/>
    </row>
    <row r="143" spans="2:25" x14ac:dyDescent="0.25">
      <c r="B143" s="93"/>
      <c r="C143" s="93"/>
      <c r="D143" s="93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2"/>
      <c r="W143" s="92"/>
      <c r="X143" s="94"/>
      <c r="Y143" s="94"/>
    </row>
    <row r="144" spans="2:25" x14ac:dyDescent="0.25">
      <c r="B144" s="93"/>
      <c r="C144" s="93"/>
      <c r="D144" s="93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2"/>
      <c r="W144" s="92"/>
      <c r="X144" s="94"/>
      <c r="Y144" s="94"/>
    </row>
    <row r="145" spans="2:25" x14ac:dyDescent="0.25">
      <c r="B145" s="93"/>
      <c r="C145" s="93"/>
      <c r="D145" s="93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2"/>
      <c r="W145" s="92"/>
      <c r="X145" s="94"/>
      <c r="Y145" s="94"/>
    </row>
    <row r="146" spans="2:25" x14ac:dyDescent="0.25">
      <c r="B146" s="93"/>
      <c r="C146" s="93"/>
      <c r="D146" s="93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2"/>
      <c r="W146" s="92"/>
      <c r="X146" s="94"/>
      <c r="Y146" s="94"/>
    </row>
    <row r="147" spans="2:25" x14ac:dyDescent="0.25">
      <c r="B147" s="93"/>
      <c r="C147" s="93"/>
      <c r="D147" s="93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2"/>
      <c r="W147" s="92"/>
      <c r="X147" s="94"/>
      <c r="Y147" s="94"/>
    </row>
    <row r="148" spans="2:25" x14ac:dyDescent="0.25">
      <c r="B148" s="93"/>
      <c r="C148" s="93"/>
      <c r="D148" s="93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2"/>
      <c r="W148" s="92"/>
      <c r="X148" s="94"/>
      <c r="Y148" s="94"/>
    </row>
    <row r="149" spans="2:25" x14ac:dyDescent="0.25">
      <c r="B149" s="93"/>
      <c r="C149" s="93"/>
      <c r="D149" s="93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2"/>
      <c r="W149" s="92"/>
      <c r="X149" s="94"/>
      <c r="Y149" s="94"/>
    </row>
    <row r="150" spans="2:25" x14ac:dyDescent="0.25">
      <c r="B150" s="93"/>
      <c r="C150" s="93"/>
      <c r="D150" s="93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2"/>
      <c r="W150" s="92"/>
      <c r="X150" s="94"/>
      <c r="Y150" s="94"/>
    </row>
    <row r="151" spans="2:25" x14ac:dyDescent="0.25">
      <c r="B151" s="93"/>
      <c r="C151" s="93"/>
      <c r="D151" s="93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2"/>
      <c r="W151" s="92"/>
      <c r="X151" s="94"/>
      <c r="Y151" s="94"/>
    </row>
    <row r="152" spans="2:25" x14ac:dyDescent="0.25">
      <c r="B152" s="93"/>
      <c r="C152" s="93"/>
      <c r="D152" s="93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2"/>
      <c r="W152" s="92"/>
      <c r="X152" s="94"/>
      <c r="Y152" s="94"/>
    </row>
    <row r="153" spans="2:25" x14ac:dyDescent="0.25">
      <c r="B153" s="93"/>
      <c r="C153" s="93"/>
      <c r="D153" s="93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2"/>
      <c r="W153" s="92"/>
      <c r="X153" s="94"/>
      <c r="Y153" s="94"/>
    </row>
    <row r="154" spans="2:25" x14ac:dyDescent="0.25">
      <c r="B154" s="93"/>
      <c r="C154" s="93"/>
      <c r="D154" s="93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2"/>
      <c r="W154" s="92"/>
      <c r="X154" s="94"/>
      <c r="Y154" s="94"/>
    </row>
    <row r="155" spans="2:25" x14ac:dyDescent="0.25">
      <c r="B155" s="93"/>
      <c r="C155" s="93"/>
      <c r="D155" s="93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2"/>
      <c r="W155" s="92"/>
      <c r="X155" s="94"/>
      <c r="Y155" s="94"/>
    </row>
    <row r="156" spans="2:25" x14ac:dyDescent="0.25">
      <c r="B156" s="93"/>
      <c r="C156" s="93"/>
      <c r="D156" s="93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2"/>
      <c r="W156" s="92"/>
      <c r="X156" s="94"/>
      <c r="Y156" s="94"/>
    </row>
    <row r="157" spans="2:25" x14ac:dyDescent="0.25">
      <c r="B157" s="93"/>
      <c r="C157" s="93"/>
      <c r="D157" s="93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2"/>
      <c r="W157" s="92"/>
      <c r="X157" s="94"/>
      <c r="Y157" s="94"/>
    </row>
    <row r="158" spans="2:25" x14ac:dyDescent="0.25">
      <c r="B158" s="93"/>
      <c r="C158" s="93"/>
      <c r="D158" s="93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2"/>
      <c r="W158" s="92"/>
      <c r="X158" s="94"/>
      <c r="Y158" s="94"/>
    </row>
    <row r="159" spans="2:25" x14ac:dyDescent="0.25">
      <c r="B159" s="93"/>
      <c r="C159" s="93"/>
      <c r="D159" s="93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2"/>
      <c r="W159" s="92"/>
      <c r="X159" s="94"/>
      <c r="Y159" s="94"/>
    </row>
    <row r="160" spans="2:25" x14ac:dyDescent="0.25">
      <c r="B160" s="93"/>
      <c r="C160" s="93"/>
      <c r="D160" s="93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2"/>
      <c r="W160" s="92"/>
      <c r="X160" s="94"/>
      <c r="Y160" s="94"/>
    </row>
    <row r="161" spans="2:25" x14ac:dyDescent="0.25">
      <c r="B161" s="93"/>
      <c r="C161" s="93"/>
      <c r="D161" s="93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2"/>
      <c r="W161" s="92"/>
      <c r="X161" s="94"/>
      <c r="Y161" s="94"/>
    </row>
    <row r="162" spans="2:25" x14ac:dyDescent="0.25">
      <c r="B162" s="93"/>
      <c r="C162" s="93"/>
      <c r="D162" s="93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2"/>
      <c r="W162" s="92"/>
      <c r="X162" s="94"/>
      <c r="Y162" s="94"/>
    </row>
    <row r="163" spans="2:25" x14ac:dyDescent="0.25">
      <c r="B163" s="93"/>
      <c r="C163" s="93"/>
      <c r="D163" s="93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2"/>
      <c r="W163" s="92"/>
      <c r="X163" s="94"/>
      <c r="Y163" s="94"/>
    </row>
    <row r="164" spans="2:25" x14ac:dyDescent="0.25">
      <c r="B164" s="93"/>
      <c r="C164" s="93"/>
      <c r="D164" s="93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2"/>
      <c r="W164" s="92"/>
      <c r="X164" s="94"/>
      <c r="Y164" s="94"/>
    </row>
    <row r="165" spans="2:25" x14ac:dyDescent="0.25">
      <c r="B165" s="93"/>
      <c r="C165" s="93"/>
      <c r="D165" s="93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2"/>
      <c r="W165" s="92"/>
      <c r="X165" s="94"/>
      <c r="Y165" s="94"/>
    </row>
    <row r="166" spans="2:25" x14ac:dyDescent="0.25">
      <c r="B166" s="93"/>
      <c r="C166" s="93"/>
      <c r="D166" s="93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2"/>
      <c r="W166" s="92"/>
      <c r="X166" s="94"/>
      <c r="Y166" s="94"/>
    </row>
    <row r="167" spans="2:25" x14ac:dyDescent="0.25">
      <c r="B167" s="93"/>
      <c r="C167" s="93"/>
      <c r="D167" s="93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2"/>
      <c r="W167" s="92"/>
      <c r="X167" s="94"/>
      <c r="Y167" s="94"/>
    </row>
    <row r="168" spans="2:25" x14ac:dyDescent="0.25">
      <c r="B168" s="93"/>
      <c r="C168" s="93"/>
      <c r="D168" s="93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2"/>
      <c r="W168" s="92"/>
      <c r="X168" s="94"/>
      <c r="Y168" s="94"/>
    </row>
    <row r="169" spans="2:25" x14ac:dyDescent="0.25">
      <c r="B169" s="93"/>
      <c r="C169" s="93"/>
      <c r="D169" s="93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2"/>
      <c r="W169" s="92"/>
      <c r="X169" s="94"/>
      <c r="Y169" s="94"/>
    </row>
    <row r="170" spans="2:25" x14ac:dyDescent="0.25">
      <c r="B170" s="93"/>
      <c r="C170" s="93"/>
      <c r="D170" s="93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2"/>
      <c r="W170" s="92"/>
      <c r="X170" s="94"/>
      <c r="Y170" s="94"/>
    </row>
    <row r="171" spans="2:25" x14ac:dyDescent="0.25">
      <c r="B171" s="93"/>
      <c r="C171" s="93"/>
      <c r="D171" s="93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2"/>
      <c r="W171" s="92"/>
      <c r="X171" s="94"/>
      <c r="Y171" s="94"/>
    </row>
    <row r="172" spans="2:25" x14ac:dyDescent="0.25">
      <c r="B172" s="93"/>
      <c r="C172" s="93"/>
      <c r="D172" s="93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2"/>
      <c r="W172" s="92"/>
      <c r="X172" s="94"/>
      <c r="Y172" s="94"/>
    </row>
    <row r="173" spans="2:25" x14ac:dyDescent="0.25">
      <c r="B173" s="93"/>
      <c r="C173" s="93"/>
      <c r="D173" s="93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2"/>
      <c r="W173" s="92"/>
      <c r="X173" s="94"/>
      <c r="Y173" s="94"/>
    </row>
    <row r="174" spans="2:25" x14ac:dyDescent="0.25">
      <c r="B174" s="93"/>
      <c r="C174" s="93"/>
      <c r="D174" s="93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2"/>
      <c r="W174" s="92"/>
      <c r="X174" s="94"/>
      <c r="Y174" s="94"/>
    </row>
    <row r="175" spans="2:25" x14ac:dyDescent="0.25">
      <c r="B175" s="93"/>
      <c r="C175" s="93"/>
      <c r="D175" s="93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2"/>
      <c r="W175" s="92"/>
      <c r="X175" s="94"/>
      <c r="Y175" s="94"/>
    </row>
    <row r="176" spans="2:25" x14ac:dyDescent="0.25">
      <c r="B176" s="93"/>
      <c r="C176" s="93"/>
      <c r="D176" s="93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2"/>
      <c r="W176" s="92"/>
      <c r="X176" s="94"/>
      <c r="Y176" s="94"/>
    </row>
    <row r="177" spans="2:25" x14ac:dyDescent="0.25">
      <c r="B177" s="93"/>
      <c r="C177" s="93"/>
      <c r="D177" s="93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2"/>
      <c r="W177" s="92"/>
      <c r="X177" s="94"/>
      <c r="Y177" s="94"/>
    </row>
    <row r="178" spans="2:25" x14ac:dyDescent="0.25">
      <c r="B178" s="93"/>
      <c r="C178" s="93"/>
      <c r="D178" s="93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2"/>
      <c r="W178" s="92"/>
      <c r="X178" s="94"/>
      <c r="Y178" s="94"/>
    </row>
    <row r="179" spans="2:25" x14ac:dyDescent="0.25">
      <c r="B179" s="93"/>
      <c r="C179" s="93"/>
      <c r="D179" s="93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2"/>
      <c r="W179" s="92"/>
      <c r="X179" s="94"/>
      <c r="Y179" s="94"/>
    </row>
    <row r="180" spans="2:25" x14ac:dyDescent="0.25">
      <c r="B180" s="93"/>
      <c r="C180" s="93"/>
      <c r="D180" s="93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2"/>
      <c r="W180" s="92"/>
      <c r="X180" s="94"/>
      <c r="Y180" s="94"/>
    </row>
    <row r="181" spans="2:25" x14ac:dyDescent="0.25">
      <c r="B181" s="93"/>
      <c r="C181" s="93"/>
      <c r="D181" s="93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2"/>
      <c r="W181" s="92"/>
      <c r="X181" s="94"/>
      <c r="Y181" s="94"/>
    </row>
    <row r="182" spans="2:25" x14ac:dyDescent="0.25">
      <c r="B182" s="93"/>
      <c r="C182" s="93"/>
      <c r="D182" s="93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2"/>
      <c r="W182" s="92"/>
      <c r="X182" s="94"/>
      <c r="Y182" s="94"/>
    </row>
    <row r="183" spans="2:25" x14ac:dyDescent="0.25">
      <c r="B183" s="93"/>
      <c r="C183" s="93"/>
      <c r="D183" s="93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2"/>
      <c r="W183" s="92"/>
      <c r="X183" s="94"/>
      <c r="Y183" s="94"/>
    </row>
    <row r="184" spans="2:25" x14ac:dyDescent="0.25">
      <c r="B184" s="93"/>
      <c r="C184" s="93"/>
      <c r="D184" s="93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2"/>
      <c r="W184" s="92"/>
      <c r="X184" s="94"/>
      <c r="Y184" s="94"/>
    </row>
    <row r="185" spans="2:25" x14ac:dyDescent="0.25">
      <c r="B185" s="93"/>
      <c r="C185" s="93"/>
      <c r="D185" s="93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2"/>
      <c r="W185" s="92"/>
      <c r="X185" s="94"/>
      <c r="Y185" s="94"/>
    </row>
    <row r="186" spans="2:25" x14ac:dyDescent="0.25">
      <c r="B186" s="93"/>
      <c r="C186" s="93"/>
      <c r="D186" s="93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2"/>
      <c r="W186" s="92"/>
      <c r="X186" s="94"/>
      <c r="Y186" s="94"/>
    </row>
    <row r="187" spans="2:25" x14ac:dyDescent="0.25">
      <c r="B187" s="93"/>
      <c r="C187" s="93"/>
      <c r="D187" s="93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2"/>
      <c r="W187" s="92"/>
      <c r="X187" s="94"/>
      <c r="Y187" s="94"/>
    </row>
    <row r="188" spans="2:25" x14ac:dyDescent="0.25">
      <c r="B188" s="93"/>
      <c r="C188" s="93"/>
      <c r="D188" s="93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2"/>
      <c r="W188" s="92"/>
      <c r="X188" s="94"/>
      <c r="Y188" s="94"/>
    </row>
    <row r="189" spans="2:25" x14ac:dyDescent="0.25">
      <c r="B189" s="93"/>
      <c r="C189" s="93"/>
      <c r="D189" s="93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2"/>
      <c r="W189" s="92"/>
      <c r="X189" s="94"/>
      <c r="Y189" s="94"/>
    </row>
    <row r="190" spans="2:25" x14ac:dyDescent="0.25">
      <c r="B190" s="93"/>
      <c r="C190" s="93"/>
      <c r="D190" s="93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2"/>
      <c r="W190" s="92"/>
      <c r="X190" s="94"/>
      <c r="Y190" s="94"/>
    </row>
    <row r="191" spans="2:25" x14ac:dyDescent="0.25">
      <c r="B191" s="93"/>
      <c r="C191" s="93"/>
      <c r="D191" s="93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2"/>
      <c r="W191" s="92"/>
      <c r="X191" s="94"/>
      <c r="Y191" s="94"/>
    </row>
    <row r="192" spans="2:25" x14ac:dyDescent="0.25">
      <c r="B192" s="93"/>
      <c r="C192" s="93"/>
      <c r="D192" s="93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2"/>
      <c r="W192" s="92"/>
      <c r="X192" s="94"/>
      <c r="Y192" s="94"/>
    </row>
    <row r="193" spans="2:25" x14ac:dyDescent="0.25">
      <c r="B193" s="93"/>
      <c r="C193" s="93"/>
      <c r="D193" s="93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2"/>
      <c r="W193" s="92"/>
      <c r="X193" s="94"/>
      <c r="Y193" s="94"/>
    </row>
    <row r="194" spans="2:25" x14ac:dyDescent="0.25">
      <c r="B194" s="93"/>
      <c r="C194" s="93"/>
      <c r="D194" s="93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2"/>
      <c r="W194" s="92"/>
      <c r="X194" s="94"/>
      <c r="Y194" s="94"/>
    </row>
    <row r="195" spans="2:25" x14ac:dyDescent="0.25">
      <c r="B195" s="93"/>
      <c r="C195" s="93"/>
      <c r="D195" s="93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2"/>
      <c r="W195" s="92"/>
      <c r="X195" s="94"/>
      <c r="Y195" s="94"/>
    </row>
    <row r="196" spans="2:25" x14ac:dyDescent="0.25">
      <c r="B196" s="93"/>
      <c r="C196" s="93"/>
      <c r="D196" s="93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2"/>
      <c r="W196" s="92"/>
      <c r="X196" s="94"/>
      <c r="Y196" s="94"/>
    </row>
    <row r="197" spans="2:25" x14ac:dyDescent="0.25">
      <c r="B197" s="93"/>
      <c r="C197" s="93"/>
      <c r="D197" s="93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2"/>
      <c r="W197" s="92"/>
      <c r="X197" s="94"/>
      <c r="Y197" s="94"/>
    </row>
    <row r="198" spans="2:25" x14ac:dyDescent="0.25">
      <c r="B198" s="93"/>
      <c r="C198" s="93"/>
      <c r="D198" s="93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2"/>
      <c r="W198" s="92"/>
      <c r="X198" s="94"/>
      <c r="Y198" s="94"/>
    </row>
    <row r="199" spans="2:25" x14ac:dyDescent="0.25">
      <c r="B199" s="93"/>
      <c r="C199" s="93"/>
      <c r="D199" s="93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2"/>
      <c r="W199" s="92"/>
      <c r="X199" s="94"/>
      <c r="Y199" s="94"/>
    </row>
    <row r="200" spans="2:25" x14ac:dyDescent="0.25">
      <c r="B200" s="93"/>
      <c r="C200" s="93"/>
      <c r="D200" s="93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2"/>
      <c r="W200" s="92"/>
      <c r="X200" s="94"/>
      <c r="Y200" s="94"/>
    </row>
    <row r="201" spans="2:25" x14ac:dyDescent="0.25">
      <c r="B201" s="93"/>
      <c r="C201" s="93"/>
      <c r="D201" s="93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2"/>
      <c r="W201" s="92"/>
      <c r="X201" s="94"/>
      <c r="Y201" s="94"/>
    </row>
    <row r="202" spans="2:25" x14ac:dyDescent="0.25">
      <c r="B202" s="93"/>
      <c r="C202" s="93"/>
      <c r="D202" s="93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2"/>
      <c r="W202" s="92"/>
      <c r="X202" s="94"/>
      <c r="Y202" s="94"/>
    </row>
    <row r="203" spans="2:25" x14ac:dyDescent="0.25">
      <c r="B203" s="93"/>
      <c r="C203" s="93"/>
      <c r="D203" s="93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2"/>
      <c r="W203" s="92"/>
      <c r="X203" s="94"/>
      <c r="Y203" s="94"/>
    </row>
    <row r="204" spans="2:25" x14ac:dyDescent="0.25">
      <c r="B204" s="93"/>
      <c r="C204" s="93"/>
      <c r="D204" s="93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2"/>
      <c r="W204" s="92"/>
      <c r="X204" s="94"/>
      <c r="Y204" s="94"/>
    </row>
    <row r="205" spans="2:25" x14ac:dyDescent="0.25">
      <c r="B205" s="93"/>
      <c r="C205" s="93"/>
      <c r="D205" s="93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2"/>
      <c r="W205" s="92"/>
      <c r="X205" s="94"/>
      <c r="Y205" s="94"/>
    </row>
    <row r="206" spans="2:25" x14ac:dyDescent="0.25">
      <c r="B206" s="93"/>
      <c r="C206" s="93"/>
      <c r="D206" s="93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2"/>
      <c r="W206" s="92"/>
      <c r="X206" s="94"/>
      <c r="Y206" s="94"/>
    </row>
    <row r="207" spans="2:25" x14ac:dyDescent="0.25">
      <c r="B207" s="93"/>
      <c r="C207" s="93"/>
      <c r="D207" s="93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2"/>
      <c r="W207" s="92"/>
      <c r="X207" s="94"/>
      <c r="Y207" s="94"/>
    </row>
    <row r="208" spans="2:25" x14ac:dyDescent="0.25">
      <c r="B208" s="93"/>
      <c r="C208" s="93"/>
      <c r="D208" s="93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2"/>
      <c r="W208" s="92"/>
      <c r="X208" s="94"/>
      <c r="Y208" s="94"/>
    </row>
    <row r="209" spans="2:25" x14ac:dyDescent="0.25">
      <c r="B209" s="93"/>
      <c r="C209" s="93"/>
      <c r="D209" s="93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2"/>
      <c r="W209" s="92"/>
      <c r="X209" s="94"/>
      <c r="Y209" s="94"/>
    </row>
    <row r="210" spans="2:25" x14ac:dyDescent="0.25">
      <c r="B210" s="93"/>
      <c r="C210" s="93"/>
      <c r="D210" s="93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2"/>
      <c r="W210" s="92"/>
      <c r="X210" s="94"/>
      <c r="Y210" s="94"/>
    </row>
    <row r="211" spans="2:25" x14ac:dyDescent="0.25">
      <c r="B211" s="93"/>
      <c r="C211" s="93"/>
      <c r="D211" s="93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2"/>
      <c r="W211" s="92"/>
      <c r="X211" s="94"/>
      <c r="Y211" s="94"/>
    </row>
    <row r="212" spans="2:25" x14ac:dyDescent="0.25">
      <c r="B212" s="93"/>
      <c r="C212" s="93"/>
      <c r="D212" s="93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2"/>
      <c r="W212" s="92"/>
      <c r="X212" s="94"/>
      <c r="Y212" s="94"/>
    </row>
    <row r="213" spans="2:25" x14ac:dyDescent="0.25">
      <c r="B213" s="93"/>
      <c r="C213" s="93"/>
      <c r="D213" s="93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2"/>
      <c r="W213" s="92"/>
      <c r="X213" s="94"/>
      <c r="Y213" s="94"/>
    </row>
    <row r="214" spans="2:25" x14ac:dyDescent="0.25">
      <c r="B214" s="93"/>
      <c r="C214" s="93"/>
      <c r="D214" s="93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2"/>
      <c r="W214" s="92"/>
      <c r="X214" s="94"/>
      <c r="Y214" s="94"/>
    </row>
    <row r="215" spans="2:25" x14ac:dyDescent="0.25">
      <c r="B215" s="93"/>
      <c r="C215" s="93"/>
      <c r="D215" s="93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2"/>
      <c r="W215" s="92"/>
      <c r="X215" s="94"/>
      <c r="Y215" s="94"/>
    </row>
    <row r="216" spans="2:25" x14ac:dyDescent="0.25">
      <c r="B216" s="93"/>
      <c r="C216" s="93"/>
      <c r="D216" s="93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2"/>
      <c r="W216" s="92"/>
      <c r="X216" s="94"/>
      <c r="Y216" s="94"/>
    </row>
    <row r="217" spans="2:25" x14ac:dyDescent="0.25">
      <c r="B217" s="93"/>
      <c r="C217" s="93"/>
      <c r="D217" s="93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2"/>
      <c r="W217" s="92"/>
      <c r="X217" s="94"/>
      <c r="Y217" s="94"/>
    </row>
    <row r="218" spans="2:25" x14ac:dyDescent="0.25">
      <c r="B218" s="93"/>
      <c r="C218" s="93"/>
      <c r="D218" s="93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2"/>
      <c r="W218" s="92"/>
      <c r="X218" s="94"/>
      <c r="Y218" s="94"/>
    </row>
    <row r="219" spans="2:25" x14ac:dyDescent="0.25">
      <c r="B219" s="93"/>
      <c r="C219" s="93"/>
      <c r="D219" s="93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2"/>
      <c r="W219" s="92"/>
      <c r="X219" s="94"/>
      <c r="Y219" s="94"/>
    </row>
    <row r="220" spans="2:25" x14ac:dyDescent="0.25">
      <c r="B220" s="93"/>
      <c r="C220" s="93"/>
      <c r="D220" s="93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2"/>
      <c r="W220" s="92"/>
      <c r="X220" s="94"/>
      <c r="Y220" s="94"/>
    </row>
    <row r="221" spans="2:25" x14ac:dyDescent="0.25">
      <c r="B221" s="93"/>
      <c r="C221" s="93"/>
      <c r="D221" s="93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2"/>
      <c r="W221" s="92"/>
      <c r="X221" s="94"/>
      <c r="Y221" s="94"/>
    </row>
    <row r="222" spans="2:25" x14ac:dyDescent="0.25">
      <c r="B222" s="93"/>
      <c r="C222" s="93"/>
      <c r="D222" s="93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2"/>
      <c r="W222" s="92"/>
      <c r="X222" s="94"/>
      <c r="Y222" s="94"/>
    </row>
    <row r="223" spans="2:25" x14ac:dyDescent="0.25">
      <c r="B223" s="93"/>
      <c r="C223" s="93"/>
      <c r="D223" s="93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2"/>
      <c r="W223" s="92"/>
      <c r="X223" s="94"/>
      <c r="Y223" s="94"/>
    </row>
    <row r="224" spans="2:25" x14ac:dyDescent="0.25">
      <c r="B224" s="93"/>
      <c r="C224" s="93"/>
      <c r="D224" s="93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2"/>
      <c r="W224" s="92"/>
      <c r="X224" s="94"/>
      <c r="Y224" s="94"/>
    </row>
    <row r="225" spans="2:25" x14ac:dyDescent="0.25">
      <c r="B225" s="93"/>
      <c r="C225" s="93"/>
      <c r="D225" s="93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2"/>
      <c r="W225" s="92"/>
      <c r="X225" s="94"/>
      <c r="Y225" s="94"/>
    </row>
    <row r="226" spans="2:25" x14ac:dyDescent="0.25">
      <c r="B226" s="93"/>
      <c r="C226" s="93"/>
      <c r="D226" s="93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2"/>
      <c r="W226" s="92"/>
      <c r="X226" s="94"/>
      <c r="Y226" s="94"/>
    </row>
    <row r="227" spans="2:25" x14ac:dyDescent="0.25">
      <c r="B227" s="93"/>
      <c r="C227" s="93"/>
      <c r="D227" s="93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2"/>
      <c r="W227" s="92"/>
      <c r="X227" s="94"/>
      <c r="Y227" s="94"/>
    </row>
    <row r="228" spans="2:25" x14ac:dyDescent="0.25">
      <c r="B228" s="93"/>
      <c r="C228" s="93"/>
      <c r="D228" s="93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2"/>
      <c r="W228" s="92"/>
      <c r="X228" s="94"/>
      <c r="Y228" s="94"/>
    </row>
    <row r="229" spans="2:25" x14ac:dyDescent="0.25">
      <c r="B229" s="93"/>
      <c r="C229" s="93"/>
      <c r="D229" s="93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2"/>
      <c r="W229" s="92"/>
      <c r="X229" s="94"/>
      <c r="Y229" s="94"/>
    </row>
    <row r="230" spans="2:25" x14ac:dyDescent="0.25">
      <c r="B230" s="93"/>
      <c r="C230" s="93"/>
      <c r="D230" s="93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2"/>
      <c r="W230" s="92"/>
      <c r="X230" s="94"/>
      <c r="Y230" s="94"/>
    </row>
    <row r="231" spans="2:25" x14ac:dyDescent="0.25">
      <c r="B231" s="93"/>
      <c r="C231" s="93"/>
      <c r="D231" s="93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2"/>
      <c r="W231" s="92"/>
      <c r="X231" s="94"/>
      <c r="Y231" s="94"/>
    </row>
    <row r="232" spans="2:25" x14ac:dyDescent="0.25">
      <c r="B232" s="93"/>
      <c r="C232" s="93"/>
      <c r="D232" s="93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2"/>
      <c r="W232" s="92"/>
      <c r="X232" s="94"/>
      <c r="Y232" s="94"/>
    </row>
    <row r="233" spans="2:25" x14ac:dyDescent="0.25">
      <c r="B233" s="93"/>
      <c r="C233" s="93"/>
      <c r="D233" s="93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2"/>
      <c r="W233" s="92"/>
      <c r="X233" s="94"/>
      <c r="Y233" s="94"/>
    </row>
    <row r="234" spans="2:25" x14ac:dyDescent="0.25">
      <c r="B234" s="93"/>
      <c r="C234" s="93"/>
      <c r="D234" s="93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2"/>
      <c r="W234" s="92"/>
      <c r="X234" s="94"/>
      <c r="Y234" s="94"/>
    </row>
    <row r="235" spans="2:25" x14ac:dyDescent="0.25">
      <c r="B235" s="93"/>
      <c r="C235" s="93"/>
      <c r="D235" s="93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2"/>
      <c r="W235" s="92"/>
      <c r="X235" s="94"/>
      <c r="Y235" s="94"/>
    </row>
    <row r="236" spans="2:25" x14ac:dyDescent="0.25">
      <c r="B236" s="93"/>
      <c r="C236" s="93"/>
      <c r="D236" s="93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2"/>
      <c r="W236" s="92"/>
      <c r="X236" s="94"/>
      <c r="Y236" s="94"/>
    </row>
    <row r="237" spans="2:25" x14ac:dyDescent="0.25">
      <c r="B237" s="93"/>
      <c r="C237" s="93"/>
      <c r="D237" s="93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2"/>
      <c r="W237" s="92"/>
      <c r="X237" s="94"/>
      <c r="Y237" s="94"/>
    </row>
    <row r="238" spans="2:25" x14ac:dyDescent="0.25">
      <c r="B238" s="93"/>
      <c r="C238" s="93"/>
      <c r="D238" s="93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2"/>
      <c r="W238" s="92"/>
      <c r="X238" s="94"/>
      <c r="Y238" s="94"/>
    </row>
    <row r="239" spans="2:25" x14ac:dyDescent="0.25">
      <c r="B239" s="93"/>
      <c r="C239" s="93"/>
      <c r="D239" s="93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2"/>
      <c r="W239" s="92"/>
      <c r="X239" s="94"/>
      <c r="Y239" s="94"/>
    </row>
    <row r="240" spans="2:25" x14ac:dyDescent="0.25">
      <c r="B240" s="93"/>
      <c r="C240" s="93"/>
      <c r="D240" s="93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2"/>
      <c r="W240" s="92"/>
      <c r="X240" s="94"/>
      <c r="Y240" s="94"/>
    </row>
    <row r="241" spans="2:25" x14ac:dyDescent="0.25">
      <c r="B241" s="93"/>
      <c r="C241" s="93"/>
      <c r="D241" s="93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2"/>
      <c r="W241" s="92"/>
      <c r="X241" s="94"/>
      <c r="Y241" s="94"/>
    </row>
    <row r="242" spans="2:25" x14ac:dyDescent="0.25">
      <c r="B242" s="93"/>
      <c r="C242" s="93"/>
      <c r="D242" s="93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2"/>
      <c r="W242" s="92"/>
      <c r="X242" s="94"/>
      <c r="Y242" s="94"/>
    </row>
    <row r="243" spans="2:25" x14ac:dyDescent="0.25">
      <c r="B243" s="93"/>
      <c r="C243" s="93"/>
      <c r="D243" s="93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2"/>
      <c r="W243" s="92"/>
      <c r="X243" s="94"/>
      <c r="Y243" s="94"/>
    </row>
    <row r="244" spans="2:25" x14ac:dyDescent="0.25">
      <c r="B244" s="93"/>
      <c r="C244" s="93"/>
      <c r="D244" s="93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2"/>
      <c r="W244" s="92"/>
      <c r="X244" s="94"/>
      <c r="Y244" s="94"/>
    </row>
    <row r="245" spans="2:25" x14ac:dyDescent="0.25">
      <c r="B245" s="93"/>
      <c r="C245" s="93"/>
      <c r="D245" s="93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2"/>
      <c r="W245" s="92"/>
      <c r="X245" s="94"/>
      <c r="Y245" s="94"/>
    </row>
    <row r="246" spans="2:25" x14ac:dyDescent="0.25">
      <c r="B246" s="93"/>
      <c r="C246" s="93"/>
      <c r="D246" s="93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2"/>
      <c r="W246" s="92"/>
      <c r="X246" s="94"/>
      <c r="Y246" s="94"/>
    </row>
    <row r="247" spans="2:25" x14ac:dyDescent="0.25">
      <c r="B247" s="93"/>
      <c r="C247" s="93"/>
      <c r="D247" s="93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2"/>
      <c r="W247" s="92"/>
      <c r="X247" s="94"/>
      <c r="Y247" s="94"/>
    </row>
    <row r="248" spans="2:25" x14ac:dyDescent="0.25">
      <c r="B248" s="93"/>
      <c r="C248" s="93"/>
      <c r="D248" s="93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2"/>
      <c r="W248" s="92"/>
      <c r="X248" s="94"/>
      <c r="Y248" s="94"/>
    </row>
    <row r="249" spans="2:25" x14ac:dyDescent="0.25">
      <c r="B249" s="93"/>
      <c r="C249" s="93"/>
      <c r="D249" s="93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2"/>
      <c r="W249" s="92"/>
      <c r="X249" s="94"/>
      <c r="Y249" s="94"/>
    </row>
    <row r="250" spans="2:25" x14ac:dyDescent="0.25">
      <c r="B250" s="93"/>
      <c r="C250" s="93"/>
      <c r="D250" s="93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2"/>
      <c r="W250" s="92"/>
      <c r="X250" s="94"/>
      <c r="Y250" s="94"/>
    </row>
    <row r="251" spans="2:25" x14ac:dyDescent="0.25">
      <c r="B251" s="93"/>
      <c r="C251" s="93"/>
      <c r="D251" s="93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2"/>
      <c r="W251" s="92"/>
      <c r="X251" s="94"/>
      <c r="Y251" s="94"/>
    </row>
    <row r="252" spans="2:25" x14ac:dyDescent="0.25">
      <c r="B252" s="93"/>
      <c r="C252" s="93"/>
      <c r="D252" s="93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2"/>
      <c r="W252" s="92"/>
      <c r="X252" s="94"/>
      <c r="Y252" s="94"/>
    </row>
    <row r="253" spans="2:25" x14ac:dyDescent="0.25">
      <c r="B253" s="93"/>
      <c r="C253" s="93"/>
      <c r="D253" s="93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2"/>
      <c r="W253" s="92"/>
      <c r="X253" s="94"/>
      <c r="Y253" s="94"/>
    </row>
    <row r="254" spans="2:25" x14ac:dyDescent="0.25">
      <c r="B254" s="93"/>
      <c r="C254" s="93"/>
      <c r="D254" s="93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2"/>
      <c r="W254" s="92"/>
      <c r="X254" s="94"/>
      <c r="Y254" s="94"/>
    </row>
    <row r="255" spans="2:25" x14ac:dyDescent="0.25">
      <c r="B255" s="93"/>
      <c r="C255" s="93"/>
      <c r="D255" s="93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2"/>
      <c r="W255" s="92"/>
      <c r="X255" s="94"/>
      <c r="Y255" s="94"/>
    </row>
    <row r="256" spans="2:25" x14ac:dyDescent="0.25">
      <c r="B256" s="93"/>
      <c r="C256" s="93"/>
      <c r="D256" s="93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2"/>
      <c r="W256" s="92"/>
      <c r="X256" s="94"/>
      <c r="Y256" s="94"/>
    </row>
    <row r="257" spans="2:25" x14ac:dyDescent="0.25">
      <c r="B257" s="93"/>
      <c r="C257" s="93"/>
      <c r="D257" s="93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2"/>
      <c r="W257" s="92"/>
      <c r="X257" s="94"/>
      <c r="Y257" s="94"/>
    </row>
    <row r="258" spans="2:25" x14ac:dyDescent="0.25">
      <c r="B258" s="93"/>
      <c r="C258" s="93"/>
      <c r="D258" s="93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2"/>
      <c r="W258" s="92"/>
      <c r="X258" s="94"/>
      <c r="Y258" s="94"/>
    </row>
    <row r="259" spans="2:25" x14ac:dyDescent="0.25">
      <c r="B259" s="93"/>
      <c r="C259" s="93"/>
      <c r="D259" s="93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2"/>
      <c r="W259" s="92"/>
      <c r="X259" s="94"/>
      <c r="Y259" s="94"/>
    </row>
    <row r="260" spans="2:25" x14ac:dyDescent="0.25">
      <c r="B260" s="93"/>
      <c r="C260" s="93"/>
      <c r="D260" s="93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2"/>
      <c r="W260" s="92"/>
      <c r="X260" s="94"/>
      <c r="Y260" s="94"/>
    </row>
    <row r="261" spans="2:25" x14ac:dyDescent="0.25">
      <c r="B261" s="93"/>
      <c r="C261" s="93"/>
      <c r="D261" s="93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2"/>
      <c r="W261" s="92"/>
      <c r="X261" s="94"/>
      <c r="Y261" s="94"/>
    </row>
    <row r="262" spans="2:25" x14ac:dyDescent="0.25">
      <c r="B262" s="93"/>
      <c r="C262" s="93"/>
      <c r="D262" s="93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2"/>
      <c r="W262" s="92"/>
      <c r="X262" s="94"/>
      <c r="Y262" s="94"/>
    </row>
    <row r="263" spans="2:25" x14ac:dyDescent="0.25">
      <c r="B263" s="93"/>
      <c r="C263" s="93"/>
      <c r="D263" s="93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2"/>
      <c r="W263" s="92"/>
      <c r="X263" s="94"/>
      <c r="Y263" s="94"/>
    </row>
    <row r="264" spans="2:25" x14ac:dyDescent="0.25">
      <c r="B264" s="93"/>
      <c r="C264" s="93"/>
      <c r="D264" s="93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2"/>
      <c r="W264" s="92"/>
      <c r="X264" s="94"/>
      <c r="Y264" s="94"/>
    </row>
    <row r="265" spans="2:25" x14ac:dyDescent="0.25">
      <c r="B265" s="93"/>
      <c r="C265" s="93"/>
      <c r="D265" s="93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2"/>
      <c r="W265" s="92"/>
      <c r="X265" s="94"/>
      <c r="Y265" s="94"/>
    </row>
    <row r="266" spans="2:25" x14ac:dyDescent="0.25">
      <c r="B266" s="93"/>
      <c r="C266" s="93"/>
      <c r="D266" s="93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2"/>
      <c r="W266" s="92"/>
      <c r="X266" s="94"/>
      <c r="Y266" s="94"/>
    </row>
    <row r="267" spans="2:25" x14ac:dyDescent="0.25">
      <c r="B267" s="93"/>
      <c r="C267" s="93"/>
      <c r="D267" s="93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2"/>
      <c r="W267" s="92"/>
      <c r="X267" s="94"/>
      <c r="Y267" s="94"/>
    </row>
    <row r="268" spans="2:25" x14ac:dyDescent="0.25">
      <c r="B268" s="93"/>
      <c r="C268" s="93"/>
      <c r="D268" s="93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2"/>
      <c r="W268" s="92"/>
      <c r="X268" s="94"/>
      <c r="Y268" s="94"/>
    </row>
    <row r="269" spans="2:25" x14ac:dyDescent="0.25">
      <c r="B269" s="93"/>
      <c r="C269" s="93"/>
      <c r="D269" s="93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2"/>
      <c r="W269" s="92"/>
      <c r="X269" s="94"/>
      <c r="Y269" s="94"/>
    </row>
    <row r="270" spans="2:25" x14ac:dyDescent="0.25">
      <c r="B270" s="93"/>
      <c r="C270" s="93"/>
      <c r="D270" s="93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2"/>
      <c r="W270" s="92"/>
      <c r="X270" s="94"/>
      <c r="Y270" s="94"/>
    </row>
    <row r="271" spans="2:25" x14ac:dyDescent="0.25">
      <c r="B271" s="93"/>
      <c r="C271" s="93"/>
      <c r="D271" s="93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2"/>
      <c r="W271" s="92"/>
      <c r="X271" s="94"/>
      <c r="Y271" s="94"/>
    </row>
    <row r="272" spans="2:25" x14ac:dyDescent="0.25">
      <c r="B272" s="93"/>
      <c r="C272" s="93"/>
      <c r="D272" s="93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2"/>
      <c r="W272" s="92"/>
      <c r="X272" s="94"/>
      <c r="Y272" s="94"/>
    </row>
    <row r="273" spans="2:25" x14ac:dyDescent="0.25">
      <c r="B273" s="93"/>
      <c r="C273" s="93"/>
      <c r="D273" s="93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2"/>
      <c r="W273" s="92"/>
      <c r="X273" s="94"/>
      <c r="Y273" s="94"/>
    </row>
    <row r="274" spans="2:25" x14ac:dyDescent="0.25">
      <c r="B274" s="93"/>
      <c r="C274" s="93"/>
      <c r="D274" s="93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2"/>
      <c r="W274" s="92"/>
      <c r="X274" s="94"/>
      <c r="Y274" s="94"/>
    </row>
    <row r="275" spans="2:25" x14ac:dyDescent="0.25">
      <c r="B275" s="93"/>
      <c r="C275" s="93"/>
      <c r="D275" s="93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2"/>
      <c r="W275" s="92"/>
      <c r="X275" s="94"/>
      <c r="Y275" s="94"/>
    </row>
    <row r="276" spans="2:25" x14ac:dyDescent="0.25">
      <c r="B276" s="93"/>
      <c r="C276" s="93"/>
      <c r="D276" s="93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2"/>
      <c r="W276" s="92"/>
      <c r="X276" s="94"/>
      <c r="Y276" s="94"/>
    </row>
    <row r="277" spans="2:25" x14ac:dyDescent="0.25">
      <c r="B277" s="93"/>
      <c r="C277" s="93"/>
      <c r="D277" s="93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2"/>
      <c r="W277" s="92"/>
      <c r="X277" s="94"/>
      <c r="Y277" s="94"/>
    </row>
    <row r="278" spans="2:25" x14ac:dyDescent="0.25">
      <c r="B278" s="93"/>
      <c r="C278" s="93"/>
      <c r="D278" s="93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2"/>
      <c r="W278" s="92"/>
      <c r="X278" s="94"/>
      <c r="Y278" s="94"/>
    </row>
    <row r="279" spans="2:25" x14ac:dyDescent="0.25">
      <c r="B279" s="93"/>
      <c r="C279" s="93"/>
      <c r="D279" s="93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2"/>
      <c r="W279" s="92"/>
      <c r="X279" s="94"/>
      <c r="Y279" s="94"/>
    </row>
    <row r="280" spans="2:25" x14ac:dyDescent="0.25">
      <c r="B280" s="93"/>
      <c r="C280" s="93"/>
      <c r="D280" s="93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2"/>
      <c r="W280" s="92"/>
      <c r="X280" s="94"/>
      <c r="Y280" s="94"/>
    </row>
    <row r="281" spans="2:25" x14ac:dyDescent="0.25">
      <c r="B281" s="93"/>
      <c r="C281" s="93"/>
      <c r="D281" s="93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2"/>
      <c r="W281" s="92"/>
      <c r="X281" s="94"/>
      <c r="Y281" s="94"/>
    </row>
    <row r="282" spans="2:25" x14ac:dyDescent="0.25">
      <c r="B282" s="93"/>
      <c r="C282" s="93"/>
      <c r="D282" s="93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2"/>
      <c r="W282" s="92"/>
      <c r="X282" s="94"/>
      <c r="Y282" s="94"/>
    </row>
    <row r="283" spans="2:25" x14ac:dyDescent="0.25">
      <c r="B283" s="93"/>
      <c r="C283" s="93"/>
      <c r="D283" s="93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2"/>
      <c r="W283" s="92"/>
      <c r="X283" s="94"/>
      <c r="Y283" s="94"/>
    </row>
    <row r="284" spans="2:25" x14ac:dyDescent="0.25">
      <c r="B284" s="93"/>
      <c r="C284" s="93"/>
      <c r="D284" s="93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2"/>
      <c r="W284" s="92"/>
      <c r="X284" s="94"/>
      <c r="Y284" s="94"/>
    </row>
    <row r="285" spans="2:25" x14ac:dyDescent="0.25">
      <c r="B285" s="93"/>
      <c r="C285" s="93"/>
      <c r="D285" s="93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2"/>
      <c r="W285" s="92"/>
      <c r="X285" s="94"/>
      <c r="Y285" s="94"/>
    </row>
    <row r="286" spans="2:25" x14ac:dyDescent="0.25">
      <c r="B286" s="93"/>
      <c r="C286" s="93"/>
      <c r="D286" s="93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2"/>
      <c r="W286" s="92"/>
      <c r="X286" s="94"/>
      <c r="Y286" s="94"/>
    </row>
    <row r="287" spans="2:25" x14ac:dyDescent="0.25">
      <c r="B287" s="93"/>
      <c r="C287" s="93"/>
      <c r="D287" s="93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2"/>
      <c r="W287" s="92"/>
      <c r="X287" s="94"/>
      <c r="Y287" s="94"/>
    </row>
    <row r="288" spans="2:25" x14ac:dyDescent="0.25">
      <c r="B288" s="93"/>
      <c r="C288" s="93"/>
      <c r="D288" s="93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2"/>
      <c r="W288" s="92"/>
      <c r="X288" s="94"/>
      <c r="Y288" s="94"/>
    </row>
    <row r="289" spans="2:25" x14ac:dyDescent="0.25">
      <c r="B289" s="93"/>
      <c r="C289" s="93"/>
      <c r="D289" s="93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2"/>
      <c r="W289" s="92"/>
      <c r="X289" s="94"/>
      <c r="Y289" s="94"/>
    </row>
    <row r="290" spans="2:25" x14ac:dyDescent="0.25">
      <c r="B290" s="93"/>
      <c r="C290" s="93"/>
      <c r="D290" s="93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2"/>
      <c r="W290" s="92"/>
      <c r="X290" s="94"/>
      <c r="Y290" s="94"/>
    </row>
    <row r="291" spans="2:25" x14ac:dyDescent="0.25">
      <c r="B291" s="93"/>
      <c r="C291" s="93"/>
      <c r="D291" s="93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2"/>
      <c r="W291" s="92"/>
      <c r="X291" s="94"/>
      <c r="Y291" s="94"/>
    </row>
    <row r="292" spans="2:25" x14ac:dyDescent="0.25">
      <c r="B292" s="93"/>
      <c r="C292" s="93"/>
      <c r="D292" s="93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2"/>
      <c r="W292" s="92"/>
      <c r="X292" s="94"/>
      <c r="Y292" s="94"/>
    </row>
    <row r="293" spans="2:25" x14ac:dyDescent="0.25">
      <c r="B293" s="93"/>
      <c r="C293" s="93"/>
      <c r="D293" s="93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2"/>
      <c r="W293" s="92"/>
      <c r="X293" s="94"/>
      <c r="Y293" s="94"/>
    </row>
    <row r="294" spans="2:25" x14ac:dyDescent="0.25">
      <c r="B294" s="93"/>
      <c r="C294" s="93"/>
      <c r="D294" s="93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2"/>
      <c r="W294" s="92"/>
      <c r="X294" s="94"/>
      <c r="Y294" s="94"/>
    </row>
    <row r="295" spans="2:25" x14ac:dyDescent="0.25">
      <c r="B295" s="93"/>
      <c r="C295" s="93"/>
      <c r="D295" s="93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2"/>
      <c r="W295" s="92"/>
      <c r="X295" s="94"/>
      <c r="Y295" s="94"/>
    </row>
    <row r="296" spans="2:25" x14ac:dyDescent="0.25">
      <c r="B296" s="93"/>
      <c r="C296" s="93"/>
      <c r="D296" s="93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2"/>
      <c r="W296" s="92"/>
      <c r="X296" s="94"/>
      <c r="Y296" s="94"/>
    </row>
    <row r="297" spans="2:25" x14ac:dyDescent="0.25">
      <c r="B297" s="93"/>
      <c r="C297" s="93"/>
      <c r="D297" s="93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2"/>
      <c r="W297" s="92"/>
      <c r="X297" s="94"/>
      <c r="Y297" s="94"/>
    </row>
    <row r="298" spans="2:25" x14ac:dyDescent="0.25">
      <c r="B298" s="93"/>
      <c r="C298" s="93"/>
      <c r="D298" s="93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2"/>
      <c r="W298" s="92"/>
      <c r="X298" s="94"/>
      <c r="Y298" s="94"/>
    </row>
    <row r="299" spans="2:25" x14ac:dyDescent="0.25">
      <c r="B299" s="93"/>
      <c r="C299" s="93"/>
      <c r="D299" s="93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2"/>
      <c r="W299" s="92"/>
      <c r="X299" s="94"/>
      <c r="Y299" s="94"/>
    </row>
    <row r="300" spans="2:25" x14ac:dyDescent="0.25">
      <c r="B300" s="93"/>
      <c r="C300" s="93"/>
      <c r="D300" s="93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2"/>
      <c r="W300" s="92"/>
      <c r="X300" s="94"/>
      <c r="Y300" s="94"/>
    </row>
    <row r="301" spans="2:25" x14ac:dyDescent="0.25">
      <c r="B301" s="93"/>
      <c r="C301" s="93"/>
      <c r="D301" s="93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2"/>
      <c r="W301" s="92"/>
      <c r="X301" s="94"/>
      <c r="Y301" s="94"/>
    </row>
    <row r="302" spans="2:25" x14ac:dyDescent="0.25">
      <c r="B302" s="93"/>
      <c r="C302" s="93"/>
      <c r="D302" s="93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2"/>
      <c r="W302" s="92"/>
      <c r="X302" s="94"/>
      <c r="Y302" s="94"/>
    </row>
    <row r="303" spans="2:25" x14ac:dyDescent="0.25">
      <c r="B303" s="93"/>
      <c r="C303" s="93"/>
      <c r="D303" s="93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2"/>
      <c r="W303" s="92"/>
      <c r="X303" s="94"/>
      <c r="Y303" s="94"/>
    </row>
    <row r="304" spans="2:25" x14ac:dyDescent="0.25">
      <c r="B304" s="93"/>
      <c r="C304" s="93"/>
      <c r="D304" s="93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2"/>
      <c r="W304" s="92"/>
      <c r="X304" s="94"/>
      <c r="Y304" s="94"/>
    </row>
    <row r="305" spans="2:25" x14ac:dyDescent="0.25">
      <c r="B305" s="93"/>
      <c r="C305" s="93"/>
      <c r="D305" s="93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2"/>
      <c r="W305" s="92"/>
      <c r="X305" s="94"/>
      <c r="Y305" s="94"/>
    </row>
    <row r="306" spans="2:25" x14ac:dyDescent="0.25">
      <c r="B306" s="93"/>
      <c r="C306" s="93"/>
      <c r="D306" s="93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2"/>
      <c r="W306" s="92"/>
      <c r="X306" s="94"/>
      <c r="Y306" s="94"/>
    </row>
    <row r="307" spans="2:25" x14ac:dyDescent="0.25">
      <c r="B307" s="93"/>
      <c r="C307" s="93"/>
      <c r="D307" s="93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2"/>
      <c r="W307" s="92"/>
      <c r="X307" s="94"/>
      <c r="Y307" s="94"/>
    </row>
    <row r="308" spans="2:25" x14ac:dyDescent="0.25">
      <c r="B308" s="93"/>
      <c r="C308" s="93"/>
      <c r="D308" s="93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2"/>
      <c r="W308" s="92"/>
      <c r="X308" s="94"/>
      <c r="Y308" s="94"/>
    </row>
    <row r="309" spans="2:25" x14ac:dyDescent="0.25">
      <c r="B309" s="93"/>
      <c r="C309" s="93"/>
      <c r="D309" s="93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2"/>
      <c r="W309" s="92"/>
      <c r="X309" s="94"/>
      <c r="Y309" s="94"/>
    </row>
    <row r="310" spans="2:25" x14ac:dyDescent="0.25">
      <c r="B310" s="93"/>
      <c r="C310" s="93"/>
      <c r="D310" s="93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2"/>
      <c r="W310" s="92"/>
      <c r="X310" s="94"/>
      <c r="Y310" s="94"/>
    </row>
    <row r="311" spans="2:25" x14ac:dyDescent="0.25">
      <c r="B311" s="93"/>
      <c r="C311" s="93"/>
      <c r="D311" s="93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2"/>
      <c r="W311" s="92"/>
      <c r="X311" s="94"/>
      <c r="Y311" s="94"/>
    </row>
    <row r="312" spans="2:25" x14ac:dyDescent="0.25">
      <c r="B312" s="93"/>
      <c r="C312" s="93"/>
      <c r="D312" s="93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2"/>
      <c r="W312" s="92"/>
      <c r="X312" s="94"/>
      <c r="Y312" s="94"/>
    </row>
    <row r="313" spans="2:25" x14ac:dyDescent="0.25">
      <c r="B313" s="93"/>
      <c r="C313" s="93"/>
      <c r="D313" s="93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2"/>
      <c r="W313" s="92"/>
      <c r="X313" s="94"/>
      <c r="Y313" s="94"/>
    </row>
    <row r="314" spans="2:25" x14ac:dyDescent="0.25">
      <c r="B314" s="93"/>
      <c r="C314" s="93"/>
      <c r="D314" s="93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2"/>
      <c r="W314" s="92"/>
      <c r="X314" s="94"/>
      <c r="Y314" s="94"/>
    </row>
    <row r="315" spans="2:25" x14ac:dyDescent="0.25">
      <c r="B315" s="93"/>
      <c r="C315" s="93"/>
      <c r="D315" s="93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2"/>
      <c r="W315" s="92"/>
      <c r="X315" s="94"/>
      <c r="Y315" s="94"/>
    </row>
    <row r="316" spans="2:25" x14ac:dyDescent="0.25">
      <c r="B316" s="93"/>
      <c r="C316" s="93"/>
      <c r="D316" s="93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2"/>
      <c r="W316" s="92"/>
      <c r="X316" s="94"/>
      <c r="Y316" s="94"/>
    </row>
    <row r="317" spans="2:25" x14ac:dyDescent="0.25">
      <c r="B317" s="93"/>
      <c r="C317" s="93"/>
      <c r="D317" s="93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2"/>
      <c r="W317" s="92"/>
      <c r="X317" s="94"/>
      <c r="Y317" s="94"/>
    </row>
    <row r="318" spans="2:25" x14ac:dyDescent="0.25">
      <c r="B318" s="93"/>
      <c r="C318" s="93"/>
      <c r="D318" s="93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2"/>
      <c r="W318" s="92"/>
      <c r="X318" s="94"/>
      <c r="Y318" s="94"/>
    </row>
    <row r="319" spans="2:25" x14ac:dyDescent="0.25">
      <c r="B319" s="93"/>
      <c r="C319" s="93"/>
      <c r="D319" s="93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2"/>
      <c r="W319" s="92"/>
      <c r="X319" s="94"/>
      <c r="Y319" s="94"/>
    </row>
    <row r="320" spans="2:25" x14ac:dyDescent="0.25">
      <c r="B320" s="93"/>
      <c r="C320" s="93"/>
      <c r="D320" s="93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2"/>
      <c r="W320" s="92"/>
      <c r="X320" s="94"/>
      <c r="Y320" s="94"/>
    </row>
    <row r="321" spans="2:25" x14ac:dyDescent="0.25">
      <c r="B321" s="93"/>
      <c r="C321" s="93"/>
      <c r="D321" s="93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2"/>
      <c r="W321" s="92"/>
      <c r="X321" s="94"/>
      <c r="Y321" s="94"/>
    </row>
    <row r="322" spans="2:25" x14ac:dyDescent="0.25">
      <c r="B322" s="93"/>
      <c r="C322" s="93"/>
      <c r="D322" s="93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2"/>
      <c r="W322" s="92"/>
      <c r="X322" s="94"/>
      <c r="Y322" s="94"/>
    </row>
    <row r="323" spans="2:25" x14ac:dyDescent="0.25">
      <c r="B323" s="93"/>
      <c r="C323" s="93"/>
      <c r="D323" s="93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2"/>
      <c r="W323" s="92"/>
      <c r="X323" s="94"/>
      <c r="Y323" s="94"/>
    </row>
    <row r="324" spans="2:25" x14ac:dyDescent="0.25">
      <c r="B324" s="93"/>
      <c r="C324" s="93"/>
      <c r="D324" s="93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2"/>
      <c r="W324" s="92"/>
      <c r="X324" s="94"/>
      <c r="Y324" s="94"/>
    </row>
    <row r="325" spans="2:25" x14ac:dyDescent="0.25">
      <c r="B325" s="93"/>
      <c r="C325" s="93"/>
      <c r="D325" s="93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2"/>
      <c r="W325" s="92"/>
      <c r="X325" s="94"/>
      <c r="Y325" s="94"/>
    </row>
    <row r="326" spans="2:25" x14ac:dyDescent="0.25">
      <c r="B326" s="93"/>
      <c r="C326" s="93"/>
      <c r="D326" s="93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2"/>
      <c r="W326" s="92"/>
      <c r="X326" s="94"/>
      <c r="Y326" s="94"/>
    </row>
    <row r="327" spans="2:25" x14ac:dyDescent="0.25">
      <c r="B327" s="93"/>
      <c r="C327" s="93"/>
      <c r="D327" s="93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2"/>
      <c r="W327" s="92"/>
      <c r="X327" s="94"/>
      <c r="Y327" s="94"/>
    </row>
    <row r="328" spans="2:25" x14ac:dyDescent="0.25">
      <c r="B328" s="93"/>
      <c r="C328" s="93"/>
      <c r="D328" s="93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2"/>
      <c r="W328" s="92"/>
      <c r="X328" s="94"/>
      <c r="Y328" s="94"/>
    </row>
    <row r="329" spans="2:25" x14ac:dyDescent="0.25">
      <c r="B329" s="93"/>
      <c r="C329" s="93"/>
      <c r="D329" s="93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2"/>
      <c r="W329" s="92"/>
      <c r="X329" s="94"/>
      <c r="Y329" s="94"/>
    </row>
    <row r="330" spans="2:25" x14ac:dyDescent="0.25">
      <c r="B330" s="93"/>
      <c r="C330" s="93"/>
      <c r="D330" s="93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2"/>
      <c r="W330" s="92"/>
      <c r="X330" s="94"/>
      <c r="Y330" s="94"/>
    </row>
    <row r="331" spans="2:25" x14ac:dyDescent="0.25">
      <c r="B331" s="93"/>
      <c r="C331" s="93"/>
      <c r="D331" s="93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2"/>
      <c r="W331" s="92"/>
      <c r="X331" s="94"/>
      <c r="Y331" s="94"/>
    </row>
    <row r="332" spans="2:25" x14ac:dyDescent="0.25">
      <c r="B332" s="93"/>
      <c r="C332" s="93"/>
      <c r="D332" s="93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2"/>
      <c r="W332" s="92"/>
      <c r="X332" s="94"/>
      <c r="Y332" s="94"/>
    </row>
    <row r="333" spans="2:25" x14ac:dyDescent="0.25">
      <c r="B333" s="93"/>
      <c r="C333" s="93"/>
      <c r="D333" s="93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2"/>
      <c r="W333" s="92"/>
      <c r="X333" s="94"/>
      <c r="Y333" s="94"/>
    </row>
    <row r="334" spans="2:25" x14ac:dyDescent="0.25">
      <c r="B334" s="93"/>
      <c r="C334" s="93"/>
      <c r="D334" s="93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2"/>
      <c r="W334" s="92"/>
      <c r="X334" s="94"/>
      <c r="Y334" s="94"/>
    </row>
    <row r="335" spans="2:25" x14ac:dyDescent="0.25">
      <c r="B335" s="93"/>
      <c r="C335" s="93"/>
      <c r="D335" s="93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2"/>
      <c r="W335" s="92"/>
      <c r="X335" s="94"/>
      <c r="Y335" s="94"/>
    </row>
    <row r="336" spans="2:25" x14ac:dyDescent="0.25">
      <c r="B336" s="93"/>
      <c r="C336" s="93"/>
      <c r="D336" s="93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2"/>
      <c r="W336" s="92"/>
      <c r="X336" s="94"/>
      <c r="Y336" s="94"/>
    </row>
    <row r="337" spans="2:25" x14ac:dyDescent="0.25">
      <c r="B337" s="93"/>
      <c r="C337" s="93"/>
      <c r="D337" s="93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2"/>
      <c r="W337" s="92"/>
      <c r="X337" s="94"/>
      <c r="Y337" s="94"/>
    </row>
    <row r="338" spans="2:25" x14ac:dyDescent="0.25">
      <c r="B338" s="93"/>
      <c r="C338" s="93"/>
      <c r="D338" s="93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2"/>
      <c r="W338" s="92"/>
      <c r="X338" s="94"/>
      <c r="Y338" s="94"/>
    </row>
    <row r="339" spans="2:25" x14ac:dyDescent="0.25">
      <c r="B339" s="93"/>
      <c r="C339" s="93"/>
      <c r="D339" s="93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2"/>
      <c r="W339" s="92"/>
      <c r="X339" s="94"/>
      <c r="Y339" s="94"/>
    </row>
    <row r="340" spans="2:25" x14ac:dyDescent="0.25">
      <c r="B340" s="93"/>
      <c r="C340" s="93"/>
      <c r="D340" s="93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2"/>
      <c r="W340" s="92"/>
      <c r="X340" s="94"/>
      <c r="Y340" s="94"/>
    </row>
    <row r="341" spans="2:25" x14ac:dyDescent="0.25">
      <c r="B341" s="93"/>
      <c r="C341" s="93"/>
      <c r="D341" s="93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2"/>
      <c r="W341" s="92"/>
      <c r="X341" s="94"/>
      <c r="Y341" s="94"/>
    </row>
    <row r="342" spans="2:25" x14ac:dyDescent="0.25">
      <c r="B342" s="93"/>
      <c r="C342" s="93"/>
      <c r="D342" s="93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2"/>
      <c r="W342" s="92"/>
      <c r="X342" s="94"/>
      <c r="Y342" s="94"/>
    </row>
    <row r="343" spans="2:25" x14ac:dyDescent="0.25">
      <c r="B343" s="93"/>
      <c r="C343" s="93"/>
      <c r="D343" s="93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2"/>
      <c r="W343" s="92"/>
      <c r="X343" s="94"/>
      <c r="Y343" s="94"/>
    </row>
    <row r="344" spans="2:25" x14ac:dyDescent="0.25">
      <c r="B344" s="93"/>
      <c r="C344" s="93"/>
      <c r="D344" s="93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2"/>
      <c r="W344" s="92"/>
      <c r="X344" s="94"/>
      <c r="Y344" s="94"/>
    </row>
    <row r="345" spans="2:25" x14ac:dyDescent="0.25">
      <c r="B345" s="93"/>
      <c r="C345" s="93"/>
      <c r="D345" s="93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2"/>
      <c r="W345" s="92"/>
      <c r="X345" s="94"/>
      <c r="Y345" s="94"/>
    </row>
    <row r="346" spans="2:25" x14ac:dyDescent="0.25">
      <c r="B346" s="93"/>
      <c r="C346" s="93"/>
      <c r="D346" s="93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2"/>
      <c r="W346" s="92"/>
      <c r="X346" s="94"/>
      <c r="Y346" s="94"/>
    </row>
    <row r="347" spans="2:25" x14ac:dyDescent="0.25">
      <c r="B347" s="93"/>
      <c r="C347" s="93"/>
      <c r="D347" s="93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2"/>
      <c r="W347" s="92"/>
      <c r="X347" s="94"/>
      <c r="Y347" s="94"/>
    </row>
    <row r="348" spans="2:25" x14ac:dyDescent="0.25">
      <c r="B348" s="93"/>
      <c r="C348" s="93"/>
      <c r="D348" s="93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2"/>
      <c r="W348" s="92"/>
      <c r="X348" s="94"/>
      <c r="Y348" s="94"/>
    </row>
    <row r="349" spans="2:25" x14ac:dyDescent="0.25">
      <c r="B349" s="93"/>
      <c r="C349" s="93"/>
      <c r="D349" s="93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2"/>
      <c r="W349" s="92"/>
      <c r="X349" s="94"/>
      <c r="Y349" s="94"/>
    </row>
    <row r="350" spans="2:25" x14ac:dyDescent="0.25">
      <c r="B350" s="93"/>
      <c r="C350" s="93"/>
      <c r="D350" s="93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2"/>
      <c r="W350" s="92"/>
      <c r="X350" s="94"/>
      <c r="Y350" s="94"/>
    </row>
    <row r="351" spans="2:25" x14ac:dyDescent="0.25">
      <c r="B351" s="93"/>
      <c r="C351" s="93"/>
      <c r="D351" s="93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2"/>
      <c r="W351" s="92"/>
      <c r="X351" s="94"/>
      <c r="Y351" s="94"/>
    </row>
    <row r="352" spans="2:25" x14ac:dyDescent="0.25">
      <c r="B352" s="93"/>
      <c r="C352" s="93"/>
      <c r="D352" s="93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2"/>
      <c r="W352" s="92"/>
      <c r="X352" s="94"/>
      <c r="Y352" s="94"/>
    </row>
    <row r="353" spans="2:25" x14ac:dyDescent="0.25">
      <c r="B353" s="93"/>
      <c r="C353" s="93"/>
      <c r="D353" s="93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2"/>
      <c r="W353" s="92"/>
      <c r="X353" s="94"/>
      <c r="Y353" s="94"/>
    </row>
    <row r="354" spans="2:25" x14ac:dyDescent="0.25">
      <c r="B354" s="93"/>
      <c r="C354" s="93"/>
      <c r="D354" s="93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2"/>
      <c r="W354" s="92"/>
      <c r="X354" s="94"/>
      <c r="Y354" s="94"/>
    </row>
    <row r="355" spans="2:25" x14ac:dyDescent="0.25">
      <c r="B355" s="93"/>
      <c r="C355" s="93"/>
      <c r="D355" s="93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2"/>
      <c r="W355" s="92"/>
      <c r="X355" s="94"/>
      <c r="Y355" s="94"/>
    </row>
    <row r="356" spans="2:25" x14ac:dyDescent="0.25">
      <c r="B356" s="93"/>
      <c r="C356" s="93"/>
      <c r="D356" s="93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2"/>
      <c r="W356" s="92"/>
      <c r="X356" s="94"/>
      <c r="Y356" s="94"/>
    </row>
    <row r="357" spans="2:25" x14ac:dyDescent="0.25">
      <c r="B357" s="93"/>
      <c r="C357" s="93"/>
      <c r="D357" s="93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2"/>
      <c r="W357" s="92"/>
      <c r="X357" s="94"/>
      <c r="Y357" s="94"/>
    </row>
    <row r="358" spans="2:25" x14ac:dyDescent="0.25">
      <c r="B358" s="93"/>
      <c r="C358" s="93"/>
      <c r="D358" s="93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2"/>
      <c r="W358" s="92"/>
      <c r="X358" s="94"/>
      <c r="Y358" s="94"/>
    </row>
    <row r="359" spans="2:25" x14ac:dyDescent="0.25">
      <c r="B359" s="93"/>
      <c r="C359" s="93"/>
      <c r="D359" s="93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2"/>
      <c r="W359" s="92"/>
      <c r="X359" s="94"/>
      <c r="Y359" s="94"/>
    </row>
    <row r="360" spans="2:25" x14ac:dyDescent="0.25">
      <c r="B360" s="93"/>
      <c r="C360" s="93"/>
      <c r="D360" s="93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2"/>
      <c r="W360" s="92"/>
      <c r="X360" s="94"/>
      <c r="Y360" s="94"/>
    </row>
    <row r="361" spans="2:25" x14ac:dyDescent="0.25">
      <c r="B361" s="93"/>
      <c r="C361" s="93"/>
      <c r="D361" s="93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2"/>
      <c r="W361" s="92"/>
      <c r="X361" s="94"/>
      <c r="Y361" s="94"/>
    </row>
    <row r="362" spans="2:25" x14ac:dyDescent="0.25">
      <c r="B362" s="93"/>
      <c r="C362" s="93"/>
      <c r="D362" s="93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2"/>
      <c r="W362" s="92"/>
      <c r="X362" s="94"/>
      <c r="Y362" s="94"/>
    </row>
    <row r="363" spans="2:25" x14ac:dyDescent="0.25">
      <c r="B363" s="93"/>
      <c r="C363" s="93"/>
      <c r="D363" s="93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2"/>
      <c r="W363" s="92"/>
      <c r="X363" s="94"/>
      <c r="Y363" s="94"/>
    </row>
    <row r="364" spans="2:25" x14ac:dyDescent="0.25">
      <c r="B364" s="93"/>
      <c r="C364" s="93"/>
      <c r="D364" s="93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2"/>
      <c r="W364" s="92"/>
      <c r="X364" s="94"/>
      <c r="Y364" s="94"/>
    </row>
    <row r="365" spans="2:25" x14ac:dyDescent="0.25">
      <c r="B365" s="93"/>
      <c r="C365" s="93"/>
      <c r="D365" s="93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2"/>
      <c r="W365" s="92"/>
      <c r="X365" s="94"/>
      <c r="Y365" s="94"/>
    </row>
    <row r="366" spans="2:25" x14ac:dyDescent="0.25">
      <c r="B366" s="93"/>
      <c r="C366" s="93"/>
      <c r="D366" s="93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2"/>
      <c r="W366" s="92"/>
      <c r="X366" s="94"/>
      <c r="Y366" s="94"/>
    </row>
    <row r="367" spans="2:25" x14ac:dyDescent="0.25">
      <c r="B367" s="93"/>
      <c r="C367" s="93"/>
      <c r="D367" s="93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2"/>
      <c r="W367" s="92"/>
      <c r="X367" s="94"/>
      <c r="Y367" s="94"/>
    </row>
    <row r="368" spans="2:25" x14ac:dyDescent="0.25">
      <c r="B368" s="93"/>
      <c r="C368" s="93"/>
      <c r="D368" s="93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2"/>
      <c r="W368" s="92"/>
      <c r="X368" s="94"/>
      <c r="Y368" s="94"/>
    </row>
    <row r="369" spans="2:25" x14ac:dyDescent="0.25">
      <c r="B369" s="93"/>
      <c r="C369" s="93"/>
      <c r="D369" s="93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2"/>
      <c r="W369" s="92"/>
      <c r="X369" s="94"/>
      <c r="Y369" s="94"/>
    </row>
    <row r="370" spans="2:25" x14ac:dyDescent="0.25">
      <c r="B370" s="93"/>
      <c r="C370" s="93"/>
      <c r="D370" s="93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2"/>
      <c r="W370" s="92"/>
      <c r="X370" s="94"/>
      <c r="Y370" s="94"/>
    </row>
    <row r="371" spans="2:25" x14ac:dyDescent="0.25">
      <c r="B371" s="93"/>
      <c r="C371" s="93"/>
      <c r="D371" s="93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2"/>
      <c r="W371" s="92"/>
      <c r="X371" s="94"/>
      <c r="Y371" s="94"/>
    </row>
    <row r="372" spans="2:25" x14ac:dyDescent="0.25">
      <c r="B372" s="93"/>
      <c r="C372" s="93"/>
      <c r="D372" s="93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2"/>
      <c r="W372" s="92"/>
      <c r="X372" s="94"/>
      <c r="Y372" s="94"/>
    </row>
    <row r="373" spans="2:25" x14ac:dyDescent="0.25">
      <c r="B373" s="93"/>
      <c r="C373" s="93"/>
      <c r="D373" s="93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2"/>
      <c r="W373" s="92"/>
      <c r="X373" s="94"/>
      <c r="Y373" s="94"/>
    </row>
    <row r="374" spans="2:25" x14ac:dyDescent="0.25">
      <c r="B374" s="93"/>
      <c r="C374" s="93"/>
      <c r="D374" s="93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2"/>
      <c r="W374" s="92"/>
      <c r="X374" s="94"/>
      <c r="Y374" s="94"/>
    </row>
    <row r="375" spans="2:25" x14ac:dyDescent="0.25">
      <c r="B375" s="93"/>
      <c r="C375" s="93"/>
      <c r="D375" s="93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2"/>
      <c r="W375" s="92"/>
      <c r="X375" s="94"/>
      <c r="Y375" s="94"/>
    </row>
    <row r="376" spans="2:25" x14ac:dyDescent="0.25">
      <c r="B376" s="93"/>
      <c r="C376" s="93"/>
      <c r="D376" s="93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2"/>
      <c r="W376" s="92"/>
      <c r="X376" s="94"/>
      <c r="Y376" s="94"/>
    </row>
    <row r="377" spans="2:25" x14ac:dyDescent="0.25">
      <c r="B377" s="93"/>
      <c r="C377" s="93"/>
      <c r="D377" s="93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2"/>
      <c r="W377" s="92"/>
      <c r="X377" s="94"/>
      <c r="Y377" s="94"/>
    </row>
    <row r="378" spans="2:25" x14ac:dyDescent="0.25">
      <c r="B378" s="93"/>
      <c r="C378" s="93"/>
      <c r="D378" s="93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2"/>
      <c r="W378" s="92"/>
      <c r="X378" s="94"/>
      <c r="Y378" s="94"/>
    </row>
    <row r="379" spans="2:25" x14ac:dyDescent="0.25">
      <c r="B379" s="93"/>
      <c r="C379" s="93"/>
      <c r="D379" s="93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2"/>
      <c r="W379" s="92"/>
      <c r="X379" s="94"/>
      <c r="Y379" s="94"/>
    </row>
    <row r="380" spans="2:25" x14ac:dyDescent="0.25">
      <c r="B380" s="93"/>
      <c r="C380" s="93"/>
      <c r="D380" s="93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2"/>
      <c r="W380" s="92"/>
      <c r="X380" s="94"/>
      <c r="Y380" s="94"/>
    </row>
    <row r="381" spans="2:25" x14ac:dyDescent="0.25">
      <c r="B381" s="93"/>
      <c r="C381" s="93"/>
      <c r="D381" s="93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2"/>
      <c r="W381" s="92"/>
      <c r="X381" s="94"/>
      <c r="Y381" s="94"/>
    </row>
    <row r="382" spans="2:25" x14ac:dyDescent="0.25">
      <c r="B382" s="93"/>
      <c r="C382" s="93"/>
      <c r="D382" s="93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2"/>
      <c r="W382" s="92"/>
      <c r="X382" s="94"/>
      <c r="Y382" s="94"/>
    </row>
    <row r="383" spans="2:25" x14ac:dyDescent="0.25">
      <c r="B383" s="93"/>
      <c r="C383" s="93"/>
      <c r="D383" s="93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2"/>
      <c r="W383" s="92"/>
      <c r="X383" s="94"/>
      <c r="Y383" s="94"/>
    </row>
    <row r="384" spans="2:25" x14ac:dyDescent="0.25">
      <c r="B384" s="93"/>
      <c r="C384" s="93"/>
      <c r="D384" s="93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2"/>
      <c r="W384" s="92"/>
      <c r="X384" s="94"/>
      <c r="Y384" s="94"/>
    </row>
    <row r="385" spans="2:25" x14ac:dyDescent="0.25">
      <c r="B385" s="93"/>
      <c r="C385" s="93"/>
      <c r="D385" s="93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2"/>
      <c r="W385" s="92"/>
      <c r="X385" s="94"/>
      <c r="Y385" s="94"/>
    </row>
    <row r="386" spans="2:25" x14ac:dyDescent="0.25">
      <c r="B386" s="93"/>
      <c r="C386" s="93"/>
      <c r="D386" s="93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2"/>
      <c r="W386" s="92"/>
      <c r="X386" s="94"/>
      <c r="Y386" s="94"/>
    </row>
    <row r="387" spans="2:25" x14ac:dyDescent="0.25">
      <c r="B387" s="93"/>
      <c r="C387" s="93"/>
      <c r="D387" s="93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2"/>
      <c r="W387" s="92"/>
      <c r="X387" s="94"/>
      <c r="Y387" s="94"/>
    </row>
    <row r="388" spans="2:25" x14ac:dyDescent="0.25">
      <c r="B388" s="93"/>
      <c r="C388" s="93"/>
      <c r="D388" s="93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2"/>
      <c r="W388" s="92"/>
      <c r="X388" s="94"/>
      <c r="Y388" s="94"/>
    </row>
    <row r="389" spans="2:25" x14ac:dyDescent="0.25">
      <c r="B389" s="93"/>
      <c r="C389" s="93"/>
      <c r="D389" s="93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2"/>
      <c r="W389" s="92"/>
      <c r="X389" s="94"/>
      <c r="Y389" s="94"/>
    </row>
    <row r="390" spans="2:25" x14ac:dyDescent="0.25">
      <c r="B390" s="93"/>
      <c r="C390" s="93"/>
      <c r="D390" s="93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2"/>
      <c r="W390" s="92"/>
      <c r="X390" s="94"/>
      <c r="Y390" s="94"/>
    </row>
    <row r="391" spans="2:25" x14ac:dyDescent="0.25">
      <c r="B391" s="93"/>
      <c r="C391" s="93"/>
      <c r="D391" s="93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2"/>
      <c r="W391" s="92"/>
      <c r="X391" s="94"/>
      <c r="Y391" s="94"/>
    </row>
    <row r="392" spans="2:25" x14ac:dyDescent="0.25">
      <c r="B392" s="93"/>
      <c r="C392" s="93"/>
      <c r="D392" s="93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2"/>
      <c r="W392" s="92"/>
      <c r="X392" s="94"/>
      <c r="Y392" s="94"/>
    </row>
    <row r="393" spans="2:25" x14ac:dyDescent="0.25">
      <c r="B393" s="93"/>
      <c r="C393" s="93"/>
      <c r="D393" s="93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2"/>
      <c r="W393" s="92"/>
      <c r="X393" s="94"/>
      <c r="Y393" s="94"/>
    </row>
    <row r="394" spans="2:25" x14ac:dyDescent="0.25">
      <c r="B394" s="93"/>
      <c r="C394" s="93"/>
      <c r="D394" s="93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2"/>
      <c r="W394" s="92"/>
      <c r="X394" s="94"/>
      <c r="Y394" s="94"/>
    </row>
    <row r="395" spans="2:25" x14ac:dyDescent="0.25">
      <c r="B395" s="93"/>
      <c r="C395" s="93"/>
      <c r="D395" s="93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2"/>
      <c r="W395" s="92"/>
      <c r="X395" s="94"/>
      <c r="Y395" s="94"/>
    </row>
    <row r="396" spans="2:25" x14ac:dyDescent="0.25">
      <c r="B396" s="93"/>
      <c r="C396" s="93"/>
      <c r="D396" s="93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2"/>
      <c r="W396" s="92"/>
      <c r="X396" s="94"/>
      <c r="Y396" s="94"/>
    </row>
    <row r="397" spans="2:25" x14ac:dyDescent="0.25">
      <c r="B397" s="93"/>
      <c r="C397" s="93"/>
      <c r="D397" s="93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2"/>
      <c r="W397" s="92"/>
      <c r="X397" s="94"/>
      <c r="Y397" s="94"/>
    </row>
    <row r="398" spans="2:25" x14ac:dyDescent="0.25">
      <c r="B398" s="93"/>
      <c r="C398" s="93"/>
      <c r="D398" s="93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2"/>
      <c r="W398" s="92"/>
      <c r="X398" s="94"/>
      <c r="Y398" s="94"/>
    </row>
    <row r="399" spans="2:25" x14ac:dyDescent="0.25">
      <c r="B399" s="93"/>
      <c r="C399" s="93"/>
      <c r="D399" s="93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2"/>
      <c r="W399" s="92"/>
      <c r="X399" s="94"/>
      <c r="Y399" s="94"/>
    </row>
    <row r="400" spans="2:25" x14ac:dyDescent="0.25">
      <c r="B400" s="93"/>
      <c r="C400" s="93"/>
      <c r="D400" s="93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2"/>
      <c r="W400" s="92"/>
      <c r="X400" s="94"/>
      <c r="Y400" s="94"/>
    </row>
    <row r="401" spans="2:25" x14ac:dyDescent="0.25">
      <c r="B401" s="93"/>
      <c r="C401" s="93"/>
      <c r="D401" s="93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2"/>
      <c r="W401" s="92"/>
      <c r="X401" s="94"/>
      <c r="Y401" s="94"/>
    </row>
    <row r="402" spans="2:25" x14ac:dyDescent="0.25">
      <c r="B402" s="93"/>
      <c r="C402" s="93"/>
      <c r="D402" s="93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2"/>
      <c r="W402" s="92"/>
      <c r="X402" s="94"/>
      <c r="Y402" s="94"/>
    </row>
    <row r="403" spans="2:25" x14ac:dyDescent="0.25">
      <c r="B403" s="93"/>
      <c r="C403" s="93"/>
      <c r="D403" s="93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2"/>
      <c r="W403" s="92"/>
      <c r="X403" s="94"/>
      <c r="Y403" s="94"/>
    </row>
    <row r="404" spans="2:25" x14ac:dyDescent="0.25">
      <c r="B404" s="93"/>
      <c r="C404" s="93"/>
      <c r="D404" s="93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2"/>
      <c r="W404" s="92"/>
      <c r="X404" s="94"/>
      <c r="Y404" s="94"/>
    </row>
    <row r="405" spans="2:25" x14ac:dyDescent="0.25">
      <c r="B405" s="93"/>
      <c r="C405" s="93"/>
      <c r="D405" s="93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2"/>
      <c r="W405" s="92"/>
      <c r="X405" s="94"/>
      <c r="Y405" s="94"/>
    </row>
    <row r="406" spans="2:25" x14ac:dyDescent="0.25">
      <c r="B406" s="93"/>
      <c r="C406" s="93"/>
      <c r="D406" s="93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2"/>
      <c r="W406" s="92"/>
      <c r="X406" s="94"/>
      <c r="Y406" s="94"/>
    </row>
    <row r="407" spans="2:25" x14ac:dyDescent="0.25">
      <c r="B407" s="93"/>
      <c r="C407" s="93"/>
      <c r="D407" s="93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2"/>
      <c r="W407" s="92"/>
      <c r="X407" s="94"/>
      <c r="Y407" s="94"/>
    </row>
    <row r="408" spans="2:25" x14ac:dyDescent="0.25">
      <c r="B408" s="93"/>
      <c r="C408" s="93"/>
      <c r="D408" s="93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2"/>
      <c r="W408" s="92"/>
      <c r="X408" s="94"/>
      <c r="Y408" s="94"/>
    </row>
    <row r="409" spans="2:25" x14ac:dyDescent="0.25">
      <c r="B409" s="93"/>
      <c r="C409" s="93"/>
      <c r="D409" s="93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2"/>
      <c r="W409" s="92"/>
      <c r="X409" s="94"/>
      <c r="Y409" s="94"/>
    </row>
    <row r="410" spans="2:25" x14ac:dyDescent="0.25">
      <c r="B410" s="93"/>
      <c r="C410" s="93"/>
      <c r="D410" s="93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2"/>
      <c r="W410" s="92"/>
      <c r="X410" s="94"/>
      <c r="Y410" s="94"/>
    </row>
    <row r="411" spans="2:25" x14ac:dyDescent="0.25">
      <c r="B411" s="93"/>
      <c r="C411" s="93"/>
      <c r="D411" s="93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2"/>
      <c r="W411" s="92"/>
      <c r="X411" s="94"/>
      <c r="Y411" s="94"/>
    </row>
    <row r="412" spans="2:25" x14ac:dyDescent="0.25">
      <c r="B412" s="93"/>
      <c r="C412" s="93"/>
      <c r="D412" s="93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2"/>
      <c r="W412" s="92"/>
      <c r="X412" s="94"/>
      <c r="Y412" s="94"/>
    </row>
    <row r="413" spans="2:25" x14ac:dyDescent="0.25">
      <c r="B413" s="93"/>
      <c r="C413" s="93"/>
      <c r="D413" s="93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2"/>
      <c r="W413" s="92"/>
      <c r="X413" s="94"/>
      <c r="Y413" s="94"/>
    </row>
    <row r="414" spans="2:25" x14ac:dyDescent="0.25">
      <c r="B414" s="93"/>
      <c r="C414" s="93"/>
      <c r="D414" s="93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2"/>
      <c r="W414" s="92"/>
      <c r="X414" s="94"/>
      <c r="Y414" s="94"/>
    </row>
    <row r="415" spans="2:25" x14ac:dyDescent="0.25">
      <c r="B415" s="93"/>
      <c r="C415" s="93"/>
      <c r="D415" s="93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2"/>
      <c r="W415" s="92"/>
      <c r="X415" s="94"/>
      <c r="Y415" s="94"/>
    </row>
    <row r="416" spans="2:25" x14ac:dyDescent="0.25">
      <c r="B416" s="93"/>
      <c r="C416" s="93"/>
      <c r="D416" s="93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2"/>
      <c r="W416" s="92"/>
      <c r="X416" s="94"/>
      <c r="Y416" s="94"/>
    </row>
    <row r="417" spans="2:25" x14ac:dyDescent="0.25">
      <c r="B417" s="93"/>
      <c r="C417" s="93"/>
      <c r="D417" s="93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2"/>
      <c r="W417" s="92"/>
      <c r="X417" s="94"/>
      <c r="Y417" s="94"/>
    </row>
    <row r="418" spans="2:25" x14ac:dyDescent="0.25">
      <c r="B418" s="93"/>
      <c r="C418" s="93"/>
      <c r="D418" s="93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2"/>
      <c r="W418" s="92"/>
      <c r="X418" s="94"/>
      <c r="Y418" s="94"/>
    </row>
    <row r="419" spans="2:25" x14ac:dyDescent="0.25">
      <c r="B419" s="93"/>
      <c r="C419" s="93"/>
      <c r="D419" s="93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2"/>
      <c r="W419" s="92"/>
      <c r="X419" s="94"/>
      <c r="Y419" s="94"/>
    </row>
    <row r="420" spans="2:25" x14ac:dyDescent="0.25">
      <c r="B420" s="93"/>
      <c r="C420" s="93"/>
      <c r="D420" s="93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2"/>
      <c r="W420" s="92"/>
      <c r="X420" s="94"/>
      <c r="Y420" s="94"/>
    </row>
    <row r="421" spans="2:25" x14ac:dyDescent="0.25">
      <c r="B421" s="93"/>
      <c r="C421" s="93"/>
      <c r="D421" s="93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2"/>
      <c r="W421" s="92"/>
      <c r="X421" s="94"/>
      <c r="Y421" s="94"/>
    </row>
    <row r="422" spans="2:25" x14ac:dyDescent="0.25">
      <c r="B422" s="93"/>
      <c r="C422" s="93"/>
      <c r="D422" s="93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2"/>
      <c r="W422" s="92"/>
      <c r="X422" s="94"/>
      <c r="Y422" s="94"/>
    </row>
    <row r="423" spans="2:25" x14ac:dyDescent="0.25">
      <c r="B423" s="93"/>
      <c r="C423" s="93"/>
      <c r="D423" s="93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2"/>
      <c r="W423" s="92"/>
      <c r="X423" s="94"/>
      <c r="Y423" s="94"/>
    </row>
    <row r="424" spans="2:25" x14ac:dyDescent="0.25">
      <c r="B424" s="93"/>
      <c r="C424" s="93"/>
      <c r="D424" s="93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2"/>
      <c r="W424" s="92"/>
      <c r="X424" s="94"/>
      <c r="Y424" s="94"/>
    </row>
    <row r="425" spans="2:25" x14ac:dyDescent="0.25">
      <c r="B425" s="93"/>
      <c r="C425" s="93"/>
      <c r="D425" s="93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2"/>
      <c r="W425" s="92"/>
      <c r="X425" s="94"/>
      <c r="Y425" s="94"/>
    </row>
    <row r="426" spans="2:25" x14ac:dyDescent="0.25">
      <c r="B426" s="93"/>
      <c r="C426" s="93"/>
      <c r="D426" s="93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2"/>
      <c r="W426" s="92"/>
      <c r="X426" s="94"/>
      <c r="Y426" s="94"/>
    </row>
    <row r="427" spans="2:25" x14ac:dyDescent="0.25">
      <c r="B427" s="93"/>
      <c r="C427" s="93"/>
      <c r="D427" s="93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2"/>
      <c r="W427" s="92"/>
      <c r="X427" s="94"/>
      <c r="Y427" s="94"/>
    </row>
    <row r="428" spans="2:25" x14ac:dyDescent="0.25">
      <c r="B428" s="93"/>
      <c r="C428" s="93"/>
      <c r="D428" s="93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2"/>
      <c r="W428" s="92"/>
      <c r="X428" s="94"/>
      <c r="Y428" s="94"/>
    </row>
    <row r="429" spans="2:25" x14ac:dyDescent="0.25">
      <c r="B429" s="93"/>
      <c r="C429" s="93"/>
      <c r="D429" s="93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2"/>
      <c r="W429" s="92"/>
      <c r="X429" s="94"/>
      <c r="Y429" s="94"/>
    </row>
    <row r="430" spans="2:25" x14ac:dyDescent="0.25">
      <c r="B430" s="93"/>
      <c r="C430" s="93"/>
      <c r="D430" s="93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2"/>
      <c r="W430" s="92"/>
      <c r="X430" s="94"/>
      <c r="Y430" s="94"/>
    </row>
    <row r="431" spans="2:25" x14ac:dyDescent="0.25">
      <c r="B431" s="93"/>
      <c r="C431" s="93"/>
      <c r="D431" s="93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2"/>
      <c r="W431" s="92"/>
      <c r="X431" s="94"/>
      <c r="Y431" s="94"/>
    </row>
    <row r="432" spans="2:25" x14ac:dyDescent="0.25">
      <c r="B432" s="93"/>
      <c r="C432" s="93"/>
      <c r="D432" s="93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2"/>
      <c r="W432" s="92"/>
      <c r="X432" s="94"/>
      <c r="Y432" s="94"/>
    </row>
    <row r="433" spans="2:25" x14ac:dyDescent="0.25">
      <c r="B433" s="93"/>
      <c r="C433" s="93"/>
      <c r="D433" s="93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2"/>
      <c r="W433" s="92"/>
      <c r="X433" s="94"/>
      <c r="Y433" s="94"/>
    </row>
    <row r="434" spans="2:25" x14ac:dyDescent="0.25">
      <c r="B434" s="93"/>
      <c r="C434" s="93"/>
      <c r="D434" s="93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2"/>
      <c r="W434" s="92"/>
      <c r="X434" s="94"/>
      <c r="Y434" s="94"/>
    </row>
    <row r="435" spans="2:25" x14ac:dyDescent="0.25">
      <c r="B435" s="93"/>
      <c r="C435" s="93"/>
      <c r="D435" s="93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2"/>
      <c r="W435" s="92"/>
      <c r="X435" s="94"/>
      <c r="Y435" s="94"/>
    </row>
    <row r="436" spans="2:25" x14ac:dyDescent="0.25">
      <c r="B436" s="93"/>
      <c r="C436" s="93"/>
      <c r="D436" s="93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2"/>
      <c r="W436" s="92"/>
      <c r="X436" s="94"/>
      <c r="Y436" s="94"/>
    </row>
    <row r="437" spans="2:25" x14ac:dyDescent="0.25">
      <c r="B437" s="93"/>
      <c r="C437" s="93"/>
      <c r="D437" s="93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2"/>
      <c r="W437" s="92"/>
      <c r="X437" s="94"/>
      <c r="Y437" s="94"/>
    </row>
    <row r="438" spans="2:25" x14ac:dyDescent="0.25">
      <c r="B438" s="93"/>
      <c r="C438" s="93"/>
      <c r="D438" s="93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2"/>
      <c r="W438" s="92"/>
      <c r="X438" s="94"/>
      <c r="Y438" s="94"/>
    </row>
    <row r="439" spans="2:25" x14ac:dyDescent="0.25">
      <c r="B439" s="93"/>
      <c r="C439" s="93"/>
      <c r="D439" s="93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2"/>
      <c r="W439" s="92"/>
      <c r="X439" s="94"/>
      <c r="Y439" s="94"/>
    </row>
    <row r="440" spans="2:25" x14ac:dyDescent="0.25">
      <c r="B440" s="93"/>
      <c r="C440" s="93"/>
      <c r="D440" s="93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2"/>
      <c r="W440" s="92"/>
      <c r="X440" s="94"/>
      <c r="Y440" s="94"/>
    </row>
    <row r="441" spans="2:25" x14ac:dyDescent="0.25">
      <c r="B441" s="93"/>
      <c r="C441" s="93"/>
      <c r="D441" s="93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2"/>
      <c r="W441" s="92"/>
      <c r="X441" s="94"/>
      <c r="Y441" s="94"/>
    </row>
    <row r="442" spans="2:25" x14ac:dyDescent="0.25">
      <c r="B442" s="93"/>
      <c r="C442" s="93"/>
      <c r="D442" s="93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2"/>
      <c r="W442" s="92"/>
      <c r="X442" s="94"/>
      <c r="Y442" s="94"/>
    </row>
    <row r="443" spans="2:25" x14ac:dyDescent="0.25">
      <c r="B443" s="93"/>
      <c r="C443" s="93"/>
      <c r="D443" s="93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2"/>
      <c r="W443" s="92"/>
      <c r="X443" s="94"/>
      <c r="Y443" s="94"/>
    </row>
    <row r="444" spans="2:25" x14ac:dyDescent="0.25">
      <c r="B444" s="93"/>
      <c r="C444" s="93"/>
      <c r="D444" s="93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2"/>
      <c r="W444" s="92"/>
      <c r="X444" s="94"/>
      <c r="Y444" s="94"/>
    </row>
    <row r="445" spans="2:25" x14ac:dyDescent="0.25">
      <c r="B445" s="93"/>
      <c r="C445" s="93"/>
      <c r="D445" s="93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2"/>
      <c r="W445" s="92"/>
      <c r="X445" s="94"/>
      <c r="Y445" s="94"/>
    </row>
    <row r="446" spans="2:25" x14ac:dyDescent="0.25">
      <c r="B446" s="93"/>
      <c r="C446" s="93"/>
      <c r="D446" s="93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2"/>
      <c r="W446" s="92"/>
      <c r="X446" s="94"/>
      <c r="Y446" s="94"/>
    </row>
    <row r="447" spans="2:25" x14ac:dyDescent="0.25">
      <c r="B447" s="93"/>
      <c r="C447" s="93"/>
      <c r="D447" s="93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2"/>
      <c r="W447" s="92"/>
      <c r="X447" s="94"/>
      <c r="Y447" s="94"/>
    </row>
    <row r="448" spans="2:25" x14ac:dyDescent="0.25">
      <c r="B448" s="93"/>
      <c r="C448" s="93"/>
      <c r="D448" s="93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2"/>
      <c r="W448" s="92"/>
      <c r="X448" s="94"/>
      <c r="Y448" s="94"/>
    </row>
    <row r="449" spans="2:25" x14ac:dyDescent="0.25">
      <c r="B449" s="93"/>
      <c r="C449" s="93"/>
      <c r="D449" s="93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2"/>
      <c r="W449" s="92"/>
      <c r="X449" s="94"/>
      <c r="Y449" s="94"/>
    </row>
    <row r="450" spans="2:25" x14ac:dyDescent="0.25">
      <c r="B450" s="93"/>
      <c r="C450" s="93"/>
      <c r="D450" s="93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2"/>
      <c r="W450" s="92"/>
      <c r="X450" s="94"/>
      <c r="Y450" s="94"/>
    </row>
    <row r="451" spans="2:25" x14ac:dyDescent="0.25">
      <c r="B451" s="93"/>
      <c r="C451" s="93"/>
      <c r="D451" s="93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2"/>
      <c r="W451" s="92"/>
      <c r="X451" s="94"/>
      <c r="Y451" s="94"/>
    </row>
    <row r="452" spans="2:25" x14ac:dyDescent="0.25">
      <c r="B452" s="93"/>
      <c r="C452" s="93"/>
      <c r="D452" s="93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2"/>
      <c r="W452" s="92"/>
      <c r="X452" s="94"/>
      <c r="Y452" s="94"/>
    </row>
    <row r="453" spans="2:25" x14ac:dyDescent="0.25">
      <c r="B453" s="93"/>
      <c r="C453" s="93"/>
      <c r="D453" s="93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2"/>
      <c r="W453" s="92"/>
      <c r="X453" s="94"/>
      <c r="Y453" s="94"/>
    </row>
    <row r="454" spans="2:25" x14ac:dyDescent="0.25">
      <c r="B454" s="93"/>
      <c r="C454" s="93"/>
      <c r="D454" s="93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2"/>
      <c r="W454" s="92"/>
      <c r="X454" s="94"/>
      <c r="Y454" s="94"/>
    </row>
    <row r="455" spans="2:25" x14ac:dyDescent="0.25">
      <c r="B455" s="93"/>
      <c r="C455" s="93"/>
      <c r="D455" s="93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2"/>
      <c r="W455" s="92"/>
      <c r="X455" s="94"/>
      <c r="Y455" s="94"/>
    </row>
    <row r="456" spans="2:25" x14ac:dyDescent="0.25">
      <c r="B456" s="93"/>
      <c r="C456" s="93"/>
      <c r="D456" s="93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2"/>
      <c r="W456" s="92"/>
      <c r="X456" s="94"/>
      <c r="Y456" s="94"/>
    </row>
    <row r="457" spans="2:25" x14ac:dyDescent="0.25">
      <c r="B457" s="93"/>
      <c r="C457" s="93"/>
      <c r="D457" s="93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2"/>
      <c r="W457" s="92"/>
      <c r="X457" s="94"/>
      <c r="Y457" s="94"/>
    </row>
    <row r="458" spans="2:25" x14ac:dyDescent="0.25">
      <c r="B458" s="93"/>
      <c r="C458" s="93"/>
      <c r="D458" s="93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2"/>
      <c r="W458" s="92"/>
      <c r="X458" s="94"/>
      <c r="Y458" s="94"/>
    </row>
    <row r="459" spans="2:25" x14ac:dyDescent="0.25">
      <c r="B459" s="93"/>
      <c r="C459" s="93"/>
      <c r="D459" s="93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2"/>
      <c r="W459" s="92"/>
      <c r="X459" s="94"/>
      <c r="Y459" s="94"/>
    </row>
    <row r="460" spans="2:25" x14ac:dyDescent="0.25">
      <c r="B460" s="93"/>
      <c r="C460" s="93"/>
      <c r="D460" s="93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2"/>
      <c r="W460" s="92"/>
      <c r="X460" s="94"/>
      <c r="Y460" s="94"/>
    </row>
    <row r="461" spans="2:25" x14ac:dyDescent="0.25">
      <c r="B461" s="93"/>
      <c r="C461" s="93"/>
      <c r="D461" s="93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2"/>
      <c r="W461" s="92"/>
      <c r="X461" s="94"/>
      <c r="Y461" s="94"/>
    </row>
    <row r="462" spans="2:25" x14ac:dyDescent="0.25">
      <c r="B462" s="93"/>
      <c r="C462" s="93"/>
      <c r="D462" s="93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2"/>
      <c r="W462" s="92"/>
      <c r="X462" s="94"/>
      <c r="Y462" s="94"/>
    </row>
    <row r="463" spans="2:25" x14ac:dyDescent="0.25">
      <c r="B463" s="93"/>
      <c r="C463" s="93"/>
      <c r="D463" s="93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2"/>
      <c r="W463" s="92"/>
      <c r="X463" s="94"/>
      <c r="Y463" s="94"/>
    </row>
    <row r="464" spans="2:25" x14ac:dyDescent="0.25">
      <c r="B464" s="93"/>
      <c r="C464" s="93"/>
      <c r="D464" s="93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2"/>
      <c r="W464" s="92"/>
      <c r="X464" s="94"/>
      <c r="Y464" s="94"/>
    </row>
    <row r="465" spans="2:25" x14ac:dyDescent="0.25">
      <c r="B465" s="93"/>
      <c r="C465" s="93"/>
      <c r="D465" s="93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2"/>
      <c r="W465" s="92"/>
      <c r="X465" s="94"/>
      <c r="Y465" s="94"/>
    </row>
    <row r="466" spans="2:25" x14ac:dyDescent="0.25">
      <c r="B466" s="93"/>
      <c r="C466" s="93"/>
      <c r="D466" s="93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2"/>
      <c r="W466" s="92"/>
      <c r="X466" s="94"/>
      <c r="Y466" s="94"/>
    </row>
    <row r="467" spans="2:25" x14ac:dyDescent="0.25">
      <c r="B467" s="93"/>
      <c r="C467" s="93"/>
      <c r="D467" s="93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2"/>
      <c r="W467" s="92"/>
      <c r="X467" s="94"/>
      <c r="Y467" s="94"/>
    </row>
    <row r="468" spans="2:25" x14ac:dyDescent="0.25">
      <c r="B468" s="93"/>
      <c r="C468" s="93"/>
      <c r="D468" s="93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2"/>
      <c r="W468" s="92"/>
      <c r="X468" s="94"/>
      <c r="Y468" s="94"/>
    </row>
    <row r="469" spans="2:25" x14ac:dyDescent="0.25">
      <c r="B469" s="93"/>
      <c r="C469" s="93"/>
      <c r="D469" s="93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2"/>
      <c r="W469" s="92"/>
      <c r="X469" s="94"/>
      <c r="Y469" s="94"/>
    </row>
    <row r="470" spans="2:25" x14ac:dyDescent="0.25">
      <c r="B470" s="93"/>
      <c r="C470" s="93"/>
      <c r="D470" s="93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2"/>
      <c r="W470" s="92"/>
      <c r="X470" s="94"/>
      <c r="Y470" s="94"/>
    </row>
    <row r="471" spans="2:25" x14ac:dyDescent="0.25">
      <c r="B471" s="93"/>
      <c r="C471" s="93"/>
      <c r="D471" s="93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2"/>
      <c r="W471" s="92"/>
      <c r="X471" s="94"/>
      <c r="Y471" s="94"/>
    </row>
    <row r="472" spans="2:25" x14ac:dyDescent="0.25">
      <c r="B472" s="93"/>
      <c r="C472" s="93"/>
      <c r="D472" s="93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2"/>
      <c r="W472" s="92"/>
      <c r="X472" s="94"/>
      <c r="Y472" s="94"/>
    </row>
    <row r="473" spans="2:25" x14ac:dyDescent="0.25">
      <c r="B473" s="93"/>
      <c r="C473" s="93"/>
      <c r="D473" s="93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2"/>
      <c r="W473" s="92"/>
      <c r="X473" s="94"/>
      <c r="Y473" s="94"/>
    </row>
    <row r="474" spans="2:25" x14ac:dyDescent="0.25">
      <c r="B474" s="93"/>
      <c r="C474" s="93"/>
      <c r="D474" s="93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2"/>
      <c r="W474" s="92"/>
      <c r="X474" s="94"/>
      <c r="Y474" s="94"/>
    </row>
    <row r="475" spans="2:25" x14ac:dyDescent="0.25">
      <c r="B475" s="93"/>
      <c r="C475" s="93"/>
      <c r="D475" s="93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2"/>
      <c r="W475" s="92"/>
      <c r="X475" s="94"/>
      <c r="Y475" s="94"/>
    </row>
    <row r="476" spans="2:25" x14ac:dyDescent="0.25">
      <c r="B476" s="93"/>
      <c r="C476" s="93"/>
      <c r="D476" s="93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2"/>
      <c r="W476" s="92"/>
      <c r="X476" s="94"/>
      <c r="Y476" s="94"/>
    </row>
    <row r="477" spans="2:25" x14ac:dyDescent="0.25">
      <c r="B477" s="93"/>
      <c r="C477" s="93"/>
      <c r="D477" s="93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2"/>
      <c r="W477" s="92"/>
      <c r="X477" s="94"/>
      <c r="Y477" s="94"/>
    </row>
    <row r="478" spans="2:25" x14ac:dyDescent="0.25">
      <c r="B478" s="93"/>
      <c r="C478" s="93"/>
      <c r="D478" s="93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2"/>
      <c r="W478" s="92"/>
      <c r="X478" s="94"/>
      <c r="Y478" s="94"/>
    </row>
    <row r="479" spans="2:25" x14ac:dyDescent="0.25">
      <c r="B479" s="93"/>
      <c r="C479" s="93"/>
      <c r="D479" s="93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2"/>
      <c r="W479" s="92"/>
      <c r="X479" s="94"/>
      <c r="Y479" s="94"/>
    </row>
    <row r="480" spans="2:25" x14ac:dyDescent="0.25">
      <c r="B480" s="93"/>
      <c r="C480" s="93"/>
      <c r="D480" s="93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2"/>
      <c r="W480" s="92"/>
      <c r="X480" s="94"/>
      <c r="Y480" s="94"/>
    </row>
    <row r="481" spans="2:25" x14ac:dyDescent="0.25">
      <c r="B481" s="93"/>
      <c r="C481" s="93"/>
      <c r="D481" s="93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2"/>
      <c r="W481" s="92"/>
      <c r="X481" s="94"/>
      <c r="Y481" s="94"/>
    </row>
    <row r="482" spans="2:25" x14ac:dyDescent="0.25">
      <c r="B482" s="93"/>
      <c r="C482" s="93"/>
      <c r="D482" s="93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2"/>
      <c r="W482" s="92"/>
      <c r="X482" s="94"/>
      <c r="Y482" s="94"/>
    </row>
    <row r="483" spans="2:25" x14ac:dyDescent="0.25">
      <c r="B483" s="93"/>
      <c r="C483" s="93"/>
      <c r="D483" s="93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2"/>
      <c r="W483" s="92"/>
      <c r="X483" s="94"/>
      <c r="Y483" s="94"/>
    </row>
    <row r="484" spans="2:25" x14ac:dyDescent="0.25">
      <c r="B484" s="93"/>
      <c r="C484" s="93"/>
      <c r="D484" s="93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2"/>
      <c r="W484" s="92"/>
      <c r="X484" s="94"/>
      <c r="Y484" s="94"/>
    </row>
    <row r="485" spans="2:25" x14ac:dyDescent="0.25">
      <c r="B485" s="93"/>
      <c r="C485" s="93"/>
      <c r="D485" s="93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2"/>
      <c r="W485" s="92"/>
      <c r="X485" s="94"/>
      <c r="Y485" s="94"/>
    </row>
    <row r="486" spans="2:25" x14ac:dyDescent="0.25">
      <c r="B486" s="93"/>
      <c r="C486" s="93"/>
      <c r="D486" s="93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2"/>
      <c r="W486" s="92"/>
      <c r="X486" s="94"/>
      <c r="Y486" s="94"/>
    </row>
    <row r="487" spans="2:25" x14ac:dyDescent="0.25">
      <c r="B487" s="93"/>
      <c r="C487" s="93"/>
      <c r="D487" s="93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2"/>
      <c r="W487" s="92"/>
      <c r="X487" s="94"/>
      <c r="Y487" s="94"/>
    </row>
    <row r="488" spans="2:25" x14ac:dyDescent="0.25">
      <c r="B488" s="93"/>
      <c r="C488" s="93"/>
      <c r="D488" s="93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2"/>
      <c r="W488" s="92"/>
      <c r="X488" s="94"/>
      <c r="Y488" s="94"/>
    </row>
    <row r="489" spans="2:25" x14ac:dyDescent="0.25">
      <c r="B489" s="93"/>
      <c r="C489" s="93"/>
      <c r="D489" s="93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2"/>
      <c r="W489" s="92"/>
      <c r="X489" s="94"/>
      <c r="Y489" s="94"/>
    </row>
    <row r="490" spans="2:25" x14ac:dyDescent="0.25">
      <c r="B490" s="93"/>
      <c r="C490" s="93"/>
      <c r="D490" s="93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2"/>
      <c r="W490" s="92"/>
      <c r="X490" s="94"/>
      <c r="Y490" s="94"/>
    </row>
    <row r="491" spans="2:25" x14ac:dyDescent="0.25">
      <c r="B491" s="93"/>
      <c r="C491" s="93"/>
      <c r="D491" s="93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2"/>
      <c r="W491" s="92"/>
      <c r="X491" s="94"/>
      <c r="Y491" s="94"/>
    </row>
    <row r="492" spans="2:25" x14ac:dyDescent="0.25">
      <c r="B492" s="93"/>
      <c r="C492" s="93"/>
      <c r="D492" s="93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2"/>
      <c r="W492" s="92"/>
      <c r="X492" s="94"/>
      <c r="Y492" s="94"/>
    </row>
    <row r="493" spans="2:25" x14ac:dyDescent="0.25">
      <c r="B493" s="93"/>
      <c r="C493" s="93"/>
      <c r="D493" s="93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2"/>
      <c r="W493" s="92"/>
      <c r="X493" s="94"/>
      <c r="Y493" s="94"/>
    </row>
    <row r="494" spans="2:25" x14ac:dyDescent="0.25">
      <c r="C494" s="93"/>
      <c r="D494" s="93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2"/>
      <c r="W494" s="92"/>
      <c r="X494" s="94"/>
      <c r="Y494" s="94"/>
    </row>
  </sheetData>
  <mergeCells count="51">
    <mergeCell ref="A79:F80"/>
    <mergeCell ref="A81:F82"/>
    <mergeCell ref="G12:G15"/>
    <mergeCell ref="I77:I82"/>
    <mergeCell ref="J81:O81"/>
    <mergeCell ref="J82:O82"/>
    <mergeCell ref="J77:O77"/>
    <mergeCell ref="J78:O78"/>
    <mergeCell ref="J79:O79"/>
    <mergeCell ref="J80:O80"/>
    <mergeCell ref="D70:D71"/>
    <mergeCell ref="D64:D65"/>
    <mergeCell ref="D59:D60"/>
    <mergeCell ref="D53:D54"/>
    <mergeCell ref="V12:W12"/>
    <mergeCell ref="N13:N15"/>
    <mergeCell ref="P12:Q12"/>
    <mergeCell ref="T12:U12"/>
    <mergeCell ref="O13:O15"/>
    <mergeCell ref="I12:O12"/>
    <mergeCell ref="I13:L13"/>
    <mergeCell ref="M13:M15"/>
    <mergeCell ref="I14:I15"/>
    <mergeCell ref="J14:L14"/>
    <mergeCell ref="Q14:Q15"/>
    <mergeCell ref="T14:T15"/>
    <mergeCell ref="U14:U15"/>
    <mergeCell ref="R12:S12"/>
    <mergeCell ref="R14:R15"/>
    <mergeCell ref="S14:S15"/>
    <mergeCell ref="A1:U1"/>
    <mergeCell ref="A2:U2"/>
    <mergeCell ref="A3:U3"/>
    <mergeCell ref="A5:U5"/>
    <mergeCell ref="A4:U4"/>
    <mergeCell ref="P11:U11"/>
    <mergeCell ref="K6:U6"/>
    <mergeCell ref="K7:U7"/>
    <mergeCell ref="K8:U8"/>
    <mergeCell ref="K9:U9"/>
    <mergeCell ref="A10:U10"/>
    <mergeCell ref="F11:O11"/>
    <mergeCell ref="A11:A15"/>
    <mergeCell ref="H12:H15"/>
    <mergeCell ref="F12:F15"/>
    <mergeCell ref="B11:B15"/>
    <mergeCell ref="C11:E13"/>
    <mergeCell ref="C14:C15"/>
    <mergeCell ref="D14:D15"/>
    <mergeCell ref="E14:E15"/>
    <mergeCell ref="P14:P15"/>
  </mergeCells>
  <pageMargins left="0.31496062992125984" right="0.31496062992125984" top="0.35433070866141736" bottom="0.35433070866141736" header="0.31496062992125984" footer="0.31496062992125984"/>
  <pageSetup paperSize="9" orientation="landscape" r:id="rId1"/>
  <colBreaks count="1" manualBreakCount="1">
    <brk id="2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workbookViewId="0">
      <selection activeCell="A4" sqref="A4"/>
    </sheetView>
  </sheetViews>
  <sheetFormatPr defaultColWidth="8.88671875" defaultRowHeight="15.6" x14ac:dyDescent="0.3"/>
  <cols>
    <col min="1" max="1" width="5.33203125" style="50" customWidth="1"/>
    <col min="2" max="16384" width="8.88671875" style="50"/>
  </cols>
  <sheetData>
    <row r="1" spans="1:11" ht="36.75" customHeight="1" x14ac:dyDescent="0.3">
      <c r="A1" s="309" t="s">
        <v>117</v>
      </c>
      <c r="B1" s="309"/>
      <c r="C1" s="309"/>
      <c r="D1" s="309"/>
      <c r="E1" s="309"/>
      <c r="F1" s="309"/>
      <c r="G1" s="309"/>
      <c r="H1" s="309"/>
      <c r="I1" s="309"/>
      <c r="J1" s="52"/>
      <c r="K1" s="52"/>
    </row>
    <row r="2" spans="1:11" ht="18" customHeight="1" x14ac:dyDescent="0.3">
      <c r="A2" s="309" t="s">
        <v>215</v>
      </c>
      <c r="B2" s="309"/>
      <c r="C2" s="309"/>
      <c r="D2" s="309"/>
      <c r="E2" s="309"/>
      <c r="F2" s="309"/>
      <c r="G2" s="309"/>
      <c r="H2" s="309"/>
      <c r="I2" s="309"/>
      <c r="J2" s="52"/>
      <c r="K2" s="52"/>
    </row>
    <row r="3" spans="1:11" ht="30.75" customHeight="1" x14ac:dyDescent="0.3">
      <c r="A3" s="309" t="s">
        <v>227</v>
      </c>
      <c r="B3" s="309"/>
      <c r="C3" s="309"/>
      <c r="D3" s="309"/>
      <c r="E3" s="309"/>
      <c r="F3" s="309"/>
      <c r="G3" s="309"/>
      <c r="H3" s="309"/>
      <c r="I3" s="309"/>
      <c r="J3" s="52"/>
      <c r="K3" s="52"/>
    </row>
    <row r="4" spans="1:11" ht="18.75" customHeight="1" x14ac:dyDescent="0.3"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18.75" customHeight="1" x14ac:dyDescent="0.3">
      <c r="A5" s="46" t="s">
        <v>119</v>
      </c>
      <c r="B5" s="310" t="s">
        <v>118</v>
      </c>
      <c r="C5" s="310"/>
      <c r="D5" s="310"/>
      <c r="E5" s="310"/>
      <c r="F5" s="310"/>
      <c r="G5" s="310"/>
      <c r="H5" s="310"/>
      <c r="I5" s="310"/>
      <c r="J5" s="51"/>
      <c r="K5" s="51"/>
    </row>
    <row r="6" spans="1:11" x14ac:dyDescent="0.3">
      <c r="A6" s="311" t="s">
        <v>111</v>
      </c>
      <c r="B6" s="311"/>
      <c r="C6" s="311"/>
      <c r="D6" s="311"/>
      <c r="E6" s="311"/>
      <c r="F6" s="311"/>
      <c r="G6" s="311"/>
      <c r="H6" s="311"/>
      <c r="I6" s="311"/>
      <c r="J6" s="53"/>
      <c r="K6" s="53"/>
    </row>
    <row r="7" spans="1:11" x14ac:dyDescent="0.3">
      <c r="A7" s="58">
        <v>1</v>
      </c>
      <c r="B7" s="312" t="s">
        <v>156</v>
      </c>
      <c r="C7" s="312"/>
      <c r="D7" s="312"/>
      <c r="E7" s="312"/>
      <c r="F7" s="312"/>
      <c r="G7" s="312"/>
      <c r="H7" s="312"/>
      <c r="I7" s="312"/>
      <c r="J7" s="56"/>
      <c r="K7" s="56"/>
    </row>
    <row r="8" spans="1:11" x14ac:dyDescent="0.3">
      <c r="A8" s="58">
        <v>2</v>
      </c>
      <c r="B8" s="312" t="s">
        <v>120</v>
      </c>
      <c r="C8" s="312"/>
      <c r="D8" s="312"/>
      <c r="E8" s="312"/>
      <c r="F8" s="312"/>
      <c r="G8" s="312"/>
      <c r="H8" s="312"/>
      <c r="I8" s="312"/>
      <c r="J8" s="57"/>
      <c r="K8" s="57"/>
    </row>
    <row r="9" spans="1:11" x14ac:dyDescent="0.3">
      <c r="A9" s="58">
        <v>3</v>
      </c>
      <c r="B9" s="312" t="s">
        <v>157</v>
      </c>
      <c r="C9" s="312"/>
      <c r="D9" s="312"/>
      <c r="E9" s="312"/>
      <c r="F9" s="312"/>
      <c r="G9" s="312"/>
      <c r="H9" s="312"/>
      <c r="I9" s="312"/>
      <c r="J9" s="57"/>
      <c r="K9" s="57"/>
    </row>
    <row r="10" spans="1:11" x14ac:dyDescent="0.3">
      <c r="A10" s="58">
        <v>4</v>
      </c>
      <c r="B10" s="312" t="s">
        <v>158</v>
      </c>
      <c r="C10" s="312"/>
      <c r="D10" s="312"/>
      <c r="E10" s="312"/>
      <c r="F10" s="312"/>
      <c r="G10" s="312"/>
      <c r="H10" s="312"/>
      <c r="I10" s="312"/>
      <c r="J10" s="57"/>
      <c r="K10" s="57"/>
    </row>
    <row r="11" spans="1:11" x14ac:dyDescent="0.3">
      <c r="A11" s="58">
        <v>5</v>
      </c>
      <c r="B11" s="312" t="s">
        <v>159</v>
      </c>
      <c r="C11" s="312"/>
      <c r="D11" s="312"/>
      <c r="E11" s="312"/>
      <c r="F11" s="312"/>
      <c r="G11" s="312"/>
      <c r="H11" s="312"/>
      <c r="I11" s="312"/>
      <c r="J11" s="57"/>
      <c r="K11" s="57"/>
    </row>
    <row r="12" spans="1:11" x14ac:dyDescent="0.3">
      <c r="A12" s="58">
        <v>6</v>
      </c>
      <c r="B12" s="312" t="s">
        <v>121</v>
      </c>
      <c r="C12" s="312"/>
      <c r="D12" s="312"/>
      <c r="E12" s="312"/>
      <c r="F12" s="312"/>
      <c r="G12" s="312"/>
      <c r="H12" s="312"/>
      <c r="I12" s="312"/>
      <c r="J12" s="57"/>
      <c r="K12" s="57"/>
    </row>
    <row r="13" spans="1:11" x14ac:dyDescent="0.3">
      <c r="A13" s="58">
        <v>7</v>
      </c>
      <c r="B13" s="312" t="s">
        <v>160</v>
      </c>
      <c r="C13" s="312"/>
      <c r="D13" s="312"/>
      <c r="E13" s="312"/>
      <c r="F13" s="312"/>
      <c r="G13" s="312"/>
      <c r="H13" s="312"/>
      <c r="I13" s="312"/>
      <c r="J13" s="57"/>
      <c r="K13" s="57"/>
    </row>
    <row r="14" spans="1:11" x14ac:dyDescent="0.3">
      <c r="A14" s="59">
        <v>8</v>
      </c>
      <c r="B14" s="301" t="s">
        <v>123</v>
      </c>
      <c r="C14" s="301"/>
      <c r="D14" s="301"/>
      <c r="E14" s="301"/>
      <c r="F14" s="301"/>
      <c r="G14" s="301"/>
      <c r="H14" s="301"/>
      <c r="I14" s="301"/>
      <c r="J14" s="54"/>
      <c r="K14" s="54"/>
    </row>
    <row r="15" spans="1:11" x14ac:dyDescent="0.3">
      <c r="A15" s="59">
        <v>9</v>
      </c>
      <c r="B15" s="301" t="s">
        <v>218</v>
      </c>
      <c r="C15" s="301"/>
      <c r="D15" s="301"/>
      <c r="E15" s="301"/>
      <c r="F15" s="301"/>
      <c r="G15" s="301"/>
      <c r="H15" s="301"/>
      <c r="I15" s="301"/>
      <c r="J15" s="54"/>
      <c r="K15" s="54"/>
    </row>
    <row r="16" spans="1:11" x14ac:dyDescent="0.3">
      <c r="A16" s="59">
        <v>10</v>
      </c>
      <c r="B16" s="301" t="s">
        <v>122</v>
      </c>
      <c r="C16" s="301"/>
      <c r="D16" s="301"/>
      <c r="E16" s="301"/>
      <c r="F16" s="301"/>
      <c r="G16" s="301"/>
      <c r="H16" s="301"/>
      <c r="I16" s="301"/>
      <c r="J16" s="54"/>
      <c r="K16" s="54"/>
    </row>
    <row r="17" spans="1:11" x14ac:dyDescent="0.3">
      <c r="A17" s="59">
        <v>11</v>
      </c>
      <c r="B17" s="303" t="s">
        <v>216</v>
      </c>
      <c r="C17" s="304"/>
      <c r="D17" s="304"/>
      <c r="E17" s="304"/>
      <c r="F17" s="304"/>
      <c r="G17" s="304"/>
      <c r="H17" s="304"/>
      <c r="I17" s="305"/>
      <c r="J17" s="54"/>
      <c r="K17" s="54"/>
    </row>
    <row r="18" spans="1:11" x14ac:dyDescent="0.3">
      <c r="A18" s="59">
        <v>12</v>
      </c>
      <c r="B18" s="303" t="s">
        <v>219</v>
      </c>
      <c r="C18" s="304"/>
      <c r="D18" s="304"/>
      <c r="E18" s="304"/>
      <c r="F18" s="304"/>
      <c r="G18" s="304"/>
      <c r="H18" s="304"/>
      <c r="I18" s="305"/>
      <c r="J18" s="54"/>
      <c r="K18" s="54"/>
    </row>
    <row r="19" spans="1:11" x14ac:dyDescent="0.3">
      <c r="A19" s="59">
        <v>13</v>
      </c>
      <c r="B19" s="301" t="s">
        <v>217</v>
      </c>
      <c r="C19" s="301"/>
      <c r="D19" s="301"/>
      <c r="E19" s="301"/>
      <c r="F19" s="301"/>
      <c r="G19" s="301"/>
      <c r="H19" s="301"/>
      <c r="I19" s="301"/>
      <c r="J19" s="54"/>
      <c r="K19" s="54"/>
    </row>
    <row r="20" spans="1:11" x14ac:dyDescent="0.3">
      <c r="A20" s="59"/>
      <c r="B20" s="306" t="s">
        <v>220</v>
      </c>
      <c r="C20" s="307"/>
      <c r="D20" s="307"/>
      <c r="E20" s="307"/>
      <c r="F20" s="307"/>
      <c r="G20" s="307"/>
      <c r="H20" s="307"/>
      <c r="I20" s="308"/>
      <c r="J20" s="54"/>
      <c r="K20" s="54"/>
    </row>
    <row r="21" spans="1:11" x14ac:dyDescent="0.3">
      <c r="A21" s="59">
        <v>1</v>
      </c>
      <c r="B21" s="303" t="s">
        <v>221</v>
      </c>
      <c r="C21" s="304"/>
      <c r="D21" s="304"/>
      <c r="E21" s="304"/>
      <c r="F21" s="304"/>
      <c r="G21" s="304"/>
      <c r="H21" s="304"/>
      <c r="I21" s="305"/>
      <c r="J21" s="54"/>
      <c r="K21" s="54"/>
    </row>
    <row r="22" spans="1:11" x14ac:dyDescent="0.3">
      <c r="A22" s="59">
        <v>2</v>
      </c>
      <c r="B22" s="303" t="s">
        <v>222</v>
      </c>
      <c r="C22" s="304"/>
      <c r="D22" s="304"/>
      <c r="E22" s="304"/>
      <c r="F22" s="304"/>
      <c r="G22" s="304"/>
      <c r="H22" s="304"/>
      <c r="I22" s="305"/>
      <c r="J22" s="54"/>
      <c r="K22" s="54"/>
    </row>
    <row r="23" spans="1:11" ht="16.5" customHeight="1" x14ac:dyDescent="0.3">
      <c r="A23" s="302" t="s">
        <v>112</v>
      </c>
      <c r="B23" s="302"/>
      <c r="C23" s="302"/>
      <c r="D23" s="302"/>
      <c r="E23" s="302"/>
      <c r="F23" s="302"/>
      <c r="G23" s="302"/>
      <c r="H23" s="302"/>
      <c r="I23" s="302"/>
      <c r="J23" s="55"/>
      <c r="K23" s="55"/>
    </row>
    <row r="24" spans="1:11" x14ac:dyDescent="0.3">
      <c r="A24" s="60">
        <v>1</v>
      </c>
      <c r="B24" s="301" t="s">
        <v>124</v>
      </c>
      <c r="C24" s="301"/>
      <c r="D24" s="301"/>
      <c r="E24" s="301"/>
      <c r="F24" s="301"/>
      <c r="G24" s="301"/>
      <c r="H24" s="301"/>
      <c r="I24" s="301"/>
      <c r="J24" s="54"/>
      <c r="K24" s="54"/>
    </row>
    <row r="25" spans="1:11" x14ac:dyDescent="0.3">
      <c r="A25" s="302" t="s">
        <v>113</v>
      </c>
      <c r="B25" s="302"/>
      <c r="C25" s="302"/>
      <c r="D25" s="302"/>
      <c r="E25" s="302"/>
      <c r="F25" s="302"/>
      <c r="G25" s="302"/>
      <c r="H25" s="302"/>
      <c r="I25" s="302"/>
      <c r="J25" s="55"/>
      <c r="K25" s="55"/>
    </row>
    <row r="26" spans="1:11" x14ac:dyDescent="0.3">
      <c r="A26" s="60">
        <v>1</v>
      </c>
      <c r="B26" s="301" t="s">
        <v>114</v>
      </c>
      <c r="C26" s="301"/>
      <c r="D26" s="301"/>
      <c r="E26" s="301"/>
      <c r="F26" s="301"/>
      <c r="G26" s="301"/>
      <c r="H26" s="301"/>
      <c r="I26" s="301"/>
      <c r="J26" s="54"/>
      <c r="K26" s="54"/>
    </row>
    <row r="27" spans="1:11" x14ac:dyDescent="0.3">
      <c r="A27" s="302" t="s">
        <v>115</v>
      </c>
      <c r="B27" s="302"/>
      <c r="C27" s="302"/>
      <c r="D27" s="302"/>
      <c r="E27" s="302"/>
      <c r="F27" s="302"/>
      <c r="G27" s="302"/>
      <c r="H27" s="302"/>
      <c r="I27" s="302"/>
      <c r="J27" s="55"/>
      <c r="K27" s="55"/>
    </row>
    <row r="28" spans="1:11" x14ac:dyDescent="0.3">
      <c r="A28" s="60">
        <v>1</v>
      </c>
      <c r="B28" s="301" t="s">
        <v>125</v>
      </c>
      <c r="C28" s="301"/>
      <c r="D28" s="301"/>
      <c r="E28" s="301"/>
      <c r="F28" s="301"/>
      <c r="G28" s="301"/>
      <c r="H28" s="301"/>
      <c r="I28" s="301"/>
      <c r="J28" s="54"/>
      <c r="K28" s="54"/>
    </row>
    <row r="29" spans="1:11" x14ac:dyDescent="0.3">
      <c r="A29" s="60">
        <v>2</v>
      </c>
      <c r="B29" s="301" t="s">
        <v>116</v>
      </c>
      <c r="C29" s="301"/>
      <c r="D29" s="301"/>
      <c r="E29" s="301"/>
      <c r="F29" s="301"/>
      <c r="G29" s="301"/>
      <c r="H29" s="301"/>
      <c r="I29" s="301"/>
      <c r="J29" s="54"/>
      <c r="K29" s="54"/>
    </row>
  </sheetData>
  <mergeCells count="28">
    <mergeCell ref="B29:I29"/>
    <mergeCell ref="B28:I28"/>
    <mergeCell ref="A25:I25"/>
    <mergeCell ref="B26:I26"/>
    <mergeCell ref="A27:I27"/>
    <mergeCell ref="B14:I14"/>
    <mergeCell ref="B7:I7"/>
    <mergeCell ref="B8:I8"/>
    <mergeCell ref="B9:I9"/>
    <mergeCell ref="B10:I10"/>
    <mergeCell ref="B11:I11"/>
    <mergeCell ref="B12:I12"/>
    <mergeCell ref="B13:I13"/>
    <mergeCell ref="A1:I1"/>
    <mergeCell ref="A2:I2"/>
    <mergeCell ref="A3:I3"/>
    <mergeCell ref="B5:I5"/>
    <mergeCell ref="A6:I6"/>
    <mergeCell ref="B24:I24"/>
    <mergeCell ref="B15:I15"/>
    <mergeCell ref="B16:I16"/>
    <mergeCell ref="B19:I19"/>
    <mergeCell ref="A23:I23"/>
    <mergeCell ref="B18:I18"/>
    <mergeCell ref="B17:I17"/>
    <mergeCell ref="B20:I20"/>
    <mergeCell ref="B21:I21"/>
    <mergeCell ref="B22:I2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21"/>
  <sheetViews>
    <sheetView tabSelected="1" zoomScale="90" zoomScaleNormal="90" workbookViewId="0">
      <selection activeCell="S23" sqref="S23"/>
    </sheetView>
  </sheetViews>
  <sheetFormatPr defaultRowHeight="14.4" x14ac:dyDescent="0.3"/>
  <cols>
    <col min="1" max="1" width="2.44140625" customWidth="1"/>
    <col min="2" max="2" width="2.6640625" customWidth="1"/>
    <col min="3" max="4" width="3.44140625" customWidth="1"/>
    <col min="5" max="7" width="3.33203125" customWidth="1"/>
    <col min="8" max="8" width="3.44140625" customWidth="1"/>
    <col min="9" max="9" width="3.109375" customWidth="1"/>
    <col min="10" max="10" width="2.33203125" customWidth="1"/>
    <col min="11" max="11" width="0.6640625" customWidth="1"/>
    <col min="12" max="12" width="2.88671875" customWidth="1"/>
    <col min="13" max="13" width="3.33203125" customWidth="1"/>
    <col min="14" max="14" width="3.109375" customWidth="1"/>
    <col min="15" max="15" width="3.44140625" customWidth="1"/>
    <col min="16" max="16" width="2.6640625" customWidth="1"/>
    <col min="17" max="17" width="3.44140625" customWidth="1"/>
    <col min="18" max="18" width="3.109375" customWidth="1"/>
    <col min="19" max="19" width="3.88671875" customWidth="1"/>
    <col min="20" max="20" width="3.44140625" customWidth="1"/>
    <col min="21" max="21" width="3.6640625" customWidth="1"/>
    <col min="22" max="22" width="3.33203125" customWidth="1"/>
    <col min="23" max="23" width="3" customWidth="1"/>
    <col min="24" max="25" width="3.109375" customWidth="1"/>
    <col min="26" max="26" width="3.44140625" customWidth="1"/>
    <col min="27" max="27" width="3.109375" customWidth="1"/>
    <col min="28" max="28" width="3.33203125" customWidth="1"/>
    <col min="29" max="29" width="2.6640625" customWidth="1"/>
    <col min="30" max="30" width="3.6640625" customWidth="1"/>
    <col min="31" max="31" width="3.109375" customWidth="1"/>
    <col min="32" max="33" width="3.33203125" customWidth="1"/>
    <col min="34" max="36" width="3.109375" customWidth="1"/>
    <col min="37" max="37" width="3.44140625" customWidth="1"/>
    <col min="38" max="38" width="2.33203125" customWidth="1"/>
    <col min="39" max="39" width="1.109375" customWidth="1"/>
    <col min="40" max="40" width="3.44140625" customWidth="1"/>
    <col min="41" max="41" width="3.33203125" customWidth="1"/>
    <col min="42" max="42" width="3.109375" customWidth="1"/>
    <col min="43" max="43" width="2.6640625" customWidth="1"/>
    <col min="44" max="46" width="3.109375" customWidth="1"/>
    <col min="47" max="47" width="3" customWidth="1"/>
    <col min="48" max="48" width="3.44140625" customWidth="1"/>
    <col min="49" max="49" width="3.33203125" customWidth="1"/>
    <col min="50" max="50" width="3.109375" customWidth="1"/>
    <col min="51" max="51" width="3.44140625" customWidth="1"/>
    <col min="52" max="52" width="2.33203125" customWidth="1"/>
    <col min="53" max="53" width="3.33203125" customWidth="1"/>
    <col min="54" max="54" width="3.44140625" customWidth="1"/>
    <col min="55" max="55" width="3.109375" customWidth="1"/>
  </cols>
  <sheetData>
    <row r="2" spans="1:55" ht="21" x14ac:dyDescent="0.4">
      <c r="A2" s="7"/>
      <c r="B2" s="55" t="s">
        <v>228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8"/>
      <c r="AN2" s="8"/>
      <c r="AO2" s="8"/>
      <c r="AP2" s="8"/>
      <c r="AQ2" s="8"/>
      <c r="AR2" s="8"/>
      <c r="AS2" s="8"/>
      <c r="AT2" s="7"/>
      <c r="AU2" s="7"/>
      <c r="AV2" s="7"/>
      <c r="AW2" s="7"/>
      <c r="AX2" s="7"/>
      <c r="AY2" s="7"/>
      <c r="AZ2" s="7"/>
      <c r="BA2" s="7"/>
      <c r="BB2" s="7"/>
      <c r="BC2" s="7"/>
    </row>
    <row r="3" spans="1:55" ht="15.75" x14ac:dyDescent="0.25"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6"/>
      <c r="AO3" s="6"/>
      <c r="AP3" s="6"/>
      <c r="AQ3" s="6"/>
      <c r="AR3" s="6"/>
      <c r="AS3" s="6"/>
    </row>
    <row r="6" spans="1:55" ht="41.4" x14ac:dyDescent="0.3">
      <c r="A6" s="69" t="s">
        <v>56</v>
      </c>
      <c r="B6" s="70" t="s">
        <v>62</v>
      </c>
      <c r="C6" s="70"/>
      <c r="D6" s="70"/>
      <c r="E6" s="70"/>
      <c r="F6" s="71">
        <v>29</v>
      </c>
      <c r="G6" s="70" t="s">
        <v>63</v>
      </c>
      <c r="H6" s="70"/>
      <c r="I6" s="70"/>
      <c r="J6" s="313">
        <v>27</v>
      </c>
      <c r="K6" s="314"/>
      <c r="L6" s="70" t="s">
        <v>64</v>
      </c>
      <c r="M6" s="70"/>
      <c r="N6" s="70"/>
      <c r="O6" s="70"/>
      <c r="P6" s="70" t="s">
        <v>65</v>
      </c>
      <c r="Q6" s="70"/>
      <c r="R6" s="70"/>
      <c r="S6" s="70"/>
      <c r="T6" s="71">
        <v>29</v>
      </c>
      <c r="U6" s="70" t="s">
        <v>66</v>
      </c>
      <c r="V6" s="70"/>
      <c r="W6" s="70"/>
      <c r="X6" s="71">
        <v>26</v>
      </c>
      <c r="Y6" s="70" t="s">
        <v>67</v>
      </c>
      <c r="Z6" s="70"/>
      <c r="AA6" s="70"/>
      <c r="AB6" s="71">
        <v>23</v>
      </c>
      <c r="AC6" s="70" t="s">
        <v>68</v>
      </c>
      <c r="AD6" s="70"/>
      <c r="AE6" s="70"/>
      <c r="AF6" s="70"/>
      <c r="AG6" s="71">
        <v>30</v>
      </c>
      <c r="AH6" s="70" t="s">
        <v>69</v>
      </c>
      <c r="AI6" s="70"/>
      <c r="AJ6" s="70"/>
      <c r="AK6" s="71">
        <v>27</v>
      </c>
      <c r="AL6" s="320" t="s">
        <v>70</v>
      </c>
      <c r="AM6" s="321"/>
      <c r="AN6" s="321"/>
      <c r="AO6" s="321"/>
      <c r="AP6" s="322"/>
      <c r="AQ6" s="70" t="s">
        <v>71</v>
      </c>
      <c r="AR6" s="70"/>
      <c r="AS6" s="70"/>
      <c r="AT6" s="70"/>
      <c r="AU6" s="71">
        <v>29</v>
      </c>
      <c r="AV6" s="70" t="s">
        <v>72</v>
      </c>
      <c r="AW6" s="70"/>
      <c r="AX6" s="70"/>
      <c r="AY6" s="71">
        <v>27</v>
      </c>
      <c r="AZ6" s="70" t="s">
        <v>73</v>
      </c>
      <c r="BA6" s="70"/>
      <c r="BB6" s="70"/>
      <c r="BC6" s="70"/>
    </row>
    <row r="7" spans="1:55" ht="15.75" x14ac:dyDescent="0.25">
      <c r="A7" s="72"/>
      <c r="B7" s="14">
        <v>1</v>
      </c>
      <c r="C7" s="14">
        <v>8</v>
      </c>
      <c r="D7" s="14">
        <v>15</v>
      </c>
      <c r="E7" s="14">
        <v>22</v>
      </c>
      <c r="F7" s="73">
        <v>5</v>
      </c>
      <c r="G7" s="14">
        <v>6</v>
      </c>
      <c r="H7" s="14">
        <v>13</v>
      </c>
      <c r="I7" s="14">
        <v>20</v>
      </c>
      <c r="J7" s="313">
        <v>2</v>
      </c>
      <c r="K7" s="314"/>
      <c r="L7" s="14">
        <v>3</v>
      </c>
      <c r="M7" s="14">
        <v>10</v>
      </c>
      <c r="N7" s="14">
        <v>17</v>
      </c>
      <c r="O7" s="14">
        <v>24</v>
      </c>
      <c r="P7" s="14">
        <v>1</v>
      </c>
      <c r="Q7" s="14">
        <v>8</v>
      </c>
      <c r="R7" s="14">
        <v>15</v>
      </c>
      <c r="S7" s="14">
        <v>22</v>
      </c>
      <c r="T7" s="71">
        <v>4</v>
      </c>
      <c r="U7" s="14">
        <v>5</v>
      </c>
      <c r="V7" s="14">
        <v>12</v>
      </c>
      <c r="W7" s="14">
        <v>19</v>
      </c>
      <c r="X7" s="74" t="s">
        <v>150</v>
      </c>
      <c r="Y7" s="14">
        <v>2</v>
      </c>
      <c r="Z7" s="14">
        <v>9</v>
      </c>
      <c r="AA7" s="14">
        <v>16</v>
      </c>
      <c r="AB7" s="74" t="s">
        <v>150</v>
      </c>
      <c r="AC7" s="11">
        <v>2</v>
      </c>
      <c r="AD7" s="11">
        <v>9</v>
      </c>
      <c r="AE7" s="11">
        <v>16</v>
      </c>
      <c r="AF7" s="11">
        <v>23</v>
      </c>
      <c r="AG7" s="74" t="s">
        <v>151</v>
      </c>
      <c r="AH7" s="14">
        <v>6</v>
      </c>
      <c r="AI7" s="14">
        <v>13</v>
      </c>
      <c r="AJ7" s="14">
        <v>20</v>
      </c>
      <c r="AK7" s="74" t="s">
        <v>152</v>
      </c>
      <c r="AL7" s="318">
        <v>4</v>
      </c>
      <c r="AM7" s="319"/>
      <c r="AN7" s="14">
        <v>11</v>
      </c>
      <c r="AO7" s="14">
        <v>18</v>
      </c>
      <c r="AP7" s="14">
        <v>25</v>
      </c>
      <c r="AQ7" s="14">
        <v>1</v>
      </c>
      <c r="AR7" s="14">
        <v>8</v>
      </c>
      <c r="AS7" s="14">
        <v>15</v>
      </c>
      <c r="AT7" s="14">
        <v>22</v>
      </c>
      <c r="AU7" s="74" t="s">
        <v>151</v>
      </c>
      <c r="AV7" s="14">
        <v>6</v>
      </c>
      <c r="AW7" s="14">
        <v>13</v>
      </c>
      <c r="AX7" s="14">
        <v>20</v>
      </c>
      <c r="AY7" s="74" t="s">
        <v>153</v>
      </c>
      <c r="AZ7" s="14">
        <v>3</v>
      </c>
      <c r="BA7" s="14">
        <v>10</v>
      </c>
      <c r="BB7" s="14">
        <v>17</v>
      </c>
      <c r="BC7" s="14">
        <v>24</v>
      </c>
    </row>
    <row r="8" spans="1:55" ht="15.75" x14ac:dyDescent="0.25">
      <c r="A8" s="11"/>
      <c r="B8" s="14">
        <v>7</v>
      </c>
      <c r="C8" s="14">
        <v>14</v>
      </c>
      <c r="D8" s="14">
        <v>21</v>
      </c>
      <c r="E8" s="14">
        <v>28</v>
      </c>
      <c r="F8" s="13"/>
      <c r="G8" s="14">
        <v>12</v>
      </c>
      <c r="H8" s="14">
        <v>19</v>
      </c>
      <c r="I8" s="14">
        <v>26</v>
      </c>
      <c r="J8" s="316"/>
      <c r="K8" s="317"/>
      <c r="L8" s="14">
        <v>9</v>
      </c>
      <c r="M8" s="14">
        <v>16</v>
      </c>
      <c r="N8" s="14">
        <v>23</v>
      </c>
      <c r="O8" s="14">
        <v>30</v>
      </c>
      <c r="P8" s="14">
        <v>7</v>
      </c>
      <c r="Q8" s="14">
        <v>14</v>
      </c>
      <c r="R8" s="14">
        <v>21</v>
      </c>
      <c r="S8" s="14">
        <v>28</v>
      </c>
      <c r="T8" s="11"/>
      <c r="U8" s="14">
        <v>11</v>
      </c>
      <c r="V8" s="14">
        <v>18</v>
      </c>
      <c r="W8" s="14">
        <v>25</v>
      </c>
      <c r="X8" s="11"/>
      <c r="Y8" s="14">
        <v>8</v>
      </c>
      <c r="Z8" s="14">
        <v>15</v>
      </c>
      <c r="AA8" s="14">
        <v>22</v>
      </c>
      <c r="AB8" s="11"/>
      <c r="AC8" s="11">
        <v>8</v>
      </c>
      <c r="AD8" s="11">
        <v>15</v>
      </c>
      <c r="AE8" s="11">
        <v>22</v>
      </c>
      <c r="AF8" s="11">
        <v>29</v>
      </c>
      <c r="AG8" s="11"/>
      <c r="AH8" s="14">
        <v>12</v>
      </c>
      <c r="AI8" s="14">
        <v>19</v>
      </c>
      <c r="AJ8" s="14">
        <v>26</v>
      </c>
      <c r="AK8" s="11"/>
      <c r="AL8" s="318">
        <v>10</v>
      </c>
      <c r="AM8" s="319"/>
      <c r="AN8" s="14">
        <v>17</v>
      </c>
      <c r="AO8" s="14">
        <v>24</v>
      </c>
      <c r="AP8" s="14">
        <v>31</v>
      </c>
      <c r="AQ8" s="14">
        <v>7</v>
      </c>
      <c r="AR8" s="14">
        <v>14</v>
      </c>
      <c r="AS8" s="14">
        <v>21</v>
      </c>
      <c r="AT8" s="14">
        <v>28</v>
      </c>
      <c r="AU8" s="11"/>
      <c r="AV8" s="14">
        <v>12</v>
      </c>
      <c r="AW8" s="14">
        <v>19</v>
      </c>
      <c r="AX8" s="14">
        <v>26</v>
      </c>
      <c r="AY8" s="11"/>
      <c r="AZ8" s="14">
        <v>9</v>
      </c>
      <c r="BA8" s="14">
        <v>16</v>
      </c>
      <c r="BB8" s="14">
        <v>23</v>
      </c>
      <c r="BC8" s="14">
        <v>31</v>
      </c>
    </row>
    <row r="9" spans="1:55" ht="15.6" x14ac:dyDescent="0.3">
      <c r="A9" s="15">
        <v>1</v>
      </c>
      <c r="B9" s="15"/>
      <c r="C9" s="15"/>
      <c r="D9" s="15"/>
      <c r="E9" s="15"/>
      <c r="F9" s="16"/>
      <c r="G9" s="15"/>
      <c r="H9" s="15"/>
      <c r="I9" s="15"/>
      <c r="J9" s="316"/>
      <c r="K9" s="317"/>
      <c r="L9" s="15"/>
      <c r="M9" s="15"/>
      <c r="N9" s="15"/>
      <c r="O9" s="15"/>
      <c r="P9" s="15"/>
      <c r="Q9" s="15"/>
      <c r="R9" s="15"/>
      <c r="S9" s="99"/>
      <c r="T9" s="17" t="s">
        <v>74</v>
      </c>
      <c r="U9" s="17" t="s">
        <v>74</v>
      </c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316"/>
      <c r="AM9" s="317"/>
      <c r="AN9" s="15"/>
      <c r="AO9" s="15"/>
      <c r="AP9" s="15"/>
      <c r="AQ9" s="15"/>
      <c r="AR9" s="48"/>
      <c r="AS9" s="18"/>
      <c r="AT9" s="99"/>
      <c r="AU9" s="17" t="s">
        <v>74</v>
      </c>
      <c r="AV9" s="17" t="s">
        <v>74</v>
      </c>
      <c r="AW9" s="17" t="s">
        <v>74</v>
      </c>
      <c r="AX9" s="17" t="s">
        <v>74</v>
      </c>
      <c r="AY9" s="17" t="s">
        <v>74</v>
      </c>
      <c r="AZ9" s="17" t="s">
        <v>74</v>
      </c>
      <c r="BA9" s="17" t="s">
        <v>74</v>
      </c>
      <c r="BB9" s="17" t="s">
        <v>74</v>
      </c>
      <c r="BC9" s="17" t="s">
        <v>74</v>
      </c>
    </row>
    <row r="10" spans="1:55" ht="15.6" x14ac:dyDescent="0.3">
      <c r="A10" s="15">
        <v>2</v>
      </c>
      <c r="B10" s="15" t="s">
        <v>75</v>
      </c>
      <c r="C10" s="15" t="s">
        <v>75</v>
      </c>
      <c r="D10" s="15" t="s">
        <v>75</v>
      </c>
      <c r="E10" s="15" t="s">
        <v>75</v>
      </c>
      <c r="F10" s="15" t="s">
        <v>75</v>
      </c>
      <c r="G10" s="15" t="s">
        <v>75</v>
      </c>
      <c r="H10" s="15" t="s">
        <v>75</v>
      </c>
      <c r="I10" s="15" t="s">
        <v>75</v>
      </c>
      <c r="J10" s="323" t="s">
        <v>75</v>
      </c>
      <c r="K10" s="324"/>
      <c r="L10" s="15" t="s">
        <v>75</v>
      </c>
      <c r="M10" s="15" t="s">
        <v>75</v>
      </c>
      <c r="N10" s="15" t="s">
        <v>75</v>
      </c>
      <c r="O10" s="15" t="s">
        <v>75</v>
      </c>
      <c r="P10" s="15" t="s">
        <v>75</v>
      </c>
      <c r="Q10" s="15" t="s">
        <v>75</v>
      </c>
      <c r="R10" s="15" t="s">
        <v>75</v>
      </c>
      <c r="S10" s="15" t="s">
        <v>75</v>
      </c>
      <c r="T10" s="17" t="s">
        <v>74</v>
      </c>
      <c r="U10" s="17" t="s">
        <v>74</v>
      </c>
      <c r="V10" s="15" t="s">
        <v>75</v>
      </c>
      <c r="W10" s="15" t="s">
        <v>75</v>
      </c>
      <c r="X10" s="15" t="s">
        <v>75</v>
      </c>
      <c r="Y10" s="15" t="s">
        <v>75</v>
      </c>
      <c r="Z10" s="15" t="s">
        <v>75</v>
      </c>
      <c r="AA10" s="15" t="s">
        <v>75</v>
      </c>
      <c r="AB10" s="15" t="s">
        <v>75</v>
      </c>
      <c r="AC10" s="15" t="s">
        <v>75</v>
      </c>
      <c r="AD10" s="15" t="s">
        <v>75</v>
      </c>
      <c r="AE10" s="15" t="s">
        <v>75</v>
      </c>
      <c r="AF10" s="15" t="s">
        <v>75</v>
      </c>
      <c r="AG10" s="15" t="s">
        <v>75</v>
      </c>
      <c r="AH10" s="15" t="s">
        <v>75</v>
      </c>
      <c r="AI10" s="15" t="s">
        <v>75</v>
      </c>
      <c r="AJ10" s="15" t="s">
        <v>75</v>
      </c>
      <c r="AK10" s="15" t="s">
        <v>75</v>
      </c>
      <c r="AL10" s="323" t="s">
        <v>75</v>
      </c>
      <c r="AM10" s="324"/>
      <c r="AN10" s="111" t="s">
        <v>75</v>
      </c>
      <c r="AO10" s="111" t="s">
        <v>75</v>
      </c>
      <c r="AP10" s="111" t="s">
        <v>75</v>
      </c>
      <c r="AQ10" s="18" t="s">
        <v>76</v>
      </c>
      <c r="AR10" s="18" t="s">
        <v>76</v>
      </c>
      <c r="AS10" s="18" t="s">
        <v>76</v>
      </c>
      <c r="AT10" s="18" t="s">
        <v>76</v>
      </c>
      <c r="AU10" s="17" t="s">
        <v>74</v>
      </c>
      <c r="AV10" s="17" t="s">
        <v>74</v>
      </c>
      <c r="AW10" s="17" t="s">
        <v>74</v>
      </c>
      <c r="AX10" s="17" t="s">
        <v>74</v>
      </c>
      <c r="AY10" s="17" t="s">
        <v>74</v>
      </c>
      <c r="AZ10" s="17" t="s">
        <v>74</v>
      </c>
      <c r="BA10" s="17" t="s">
        <v>74</v>
      </c>
      <c r="BB10" s="17" t="s">
        <v>74</v>
      </c>
      <c r="BC10" s="17" t="s">
        <v>74</v>
      </c>
    </row>
    <row r="11" spans="1:55" ht="15.6" x14ac:dyDescent="0.3">
      <c r="A11" s="15">
        <v>3</v>
      </c>
      <c r="B11" s="15" t="s">
        <v>75</v>
      </c>
      <c r="C11" s="15" t="s">
        <v>75</v>
      </c>
      <c r="D11" s="15" t="s">
        <v>75</v>
      </c>
      <c r="E11" s="15" t="s">
        <v>75</v>
      </c>
      <c r="F11" s="15" t="s">
        <v>75</v>
      </c>
      <c r="G11" s="15" t="s">
        <v>75</v>
      </c>
      <c r="H11" s="15" t="s">
        <v>75</v>
      </c>
      <c r="I11" s="15" t="s">
        <v>75</v>
      </c>
      <c r="J11" s="15" t="s">
        <v>75</v>
      </c>
      <c r="K11" s="15" t="s">
        <v>75</v>
      </c>
      <c r="L11" s="15" t="s">
        <v>75</v>
      </c>
      <c r="M11" s="15" t="s">
        <v>75</v>
      </c>
      <c r="N11" s="15" t="s">
        <v>75</v>
      </c>
      <c r="O11" s="15" t="s">
        <v>75</v>
      </c>
      <c r="P11" s="15" t="s">
        <v>75</v>
      </c>
      <c r="Q11" s="15" t="s">
        <v>75</v>
      </c>
      <c r="R11" s="15" t="s">
        <v>75</v>
      </c>
      <c r="S11" s="110" t="s">
        <v>76</v>
      </c>
      <c r="T11" s="17" t="s">
        <v>74</v>
      </c>
      <c r="U11" s="17" t="s">
        <v>74</v>
      </c>
      <c r="V11" s="15" t="s">
        <v>75</v>
      </c>
      <c r="W11" s="15" t="s">
        <v>75</v>
      </c>
      <c r="X11" s="15" t="s">
        <v>75</v>
      </c>
      <c r="Y11" s="15" t="s">
        <v>75</v>
      </c>
      <c r="Z11" s="15" t="s">
        <v>75</v>
      </c>
      <c r="AA11" s="15" t="s">
        <v>75</v>
      </c>
      <c r="AB11" s="15" t="s">
        <v>75</v>
      </c>
      <c r="AC11" s="15" t="s">
        <v>75</v>
      </c>
      <c r="AD11" s="15" t="s">
        <v>75</v>
      </c>
      <c r="AE11" s="15" t="s">
        <v>75</v>
      </c>
      <c r="AF11" s="15" t="s">
        <v>75</v>
      </c>
      <c r="AG11" s="15" t="s">
        <v>213</v>
      </c>
      <c r="AH11" s="15" t="s">
        <v>213</v>
      </c>
      <c r="AI11" s="15" t="s">
        <v>213</v>
      </c>
      <c r="AJ11" s="15" t="s">
        <v>213</v>
      </c>
      <c r="AK11" s="15" t="s">
        <v>213</v>
      </c>
      <c r="AL11" s="323" t="s">
        <v>213</v>
      </c>
      <c r="AM11" s="324"/>
      <c r="AN11" s="112" t="s">
        <v>213</v>
      </c>
      <c r="AO11" s="112" t="s">
        <v>149</v>
      </c>
      <c r="AP11" s="112" t="s">
        <v>149</v>
      </c>
      <c r="AQ11" s="112" t="s">
        <v>149</v>
      </c>
      <c r="AR11" s="112" t="s">
        <v>149</v>
      </c>
      <c r="AS11" s="112" t="s">
        <v>149</v>
      </c>
      <c r="AT11" s="112" t="s">
        <v>149</v>
      </c>
      <c r="AU11" s="17"/>
      <c r="AV11" s="17"/>
      <c r="AW11" s="17"/>
      <c r="AX11" s="17"/>
      <c r="AY11" s="17"/>
      <c r="AZ11" s="17"/>
      <c r="BA11" s="17"/>
      <c r="BB11" s="17"/>
      <c r="BC11" s="17"/>
    </row>
    <row r="12" spans="1:55" ht="15" x14ac:dyDescent="0.25">
      <c r="A12" s="19"/>
      <c r="B12" s="20">
        <v>1</v>
      </c>
      <c r="C12" s="20">
        <v>2</v>
      </c>
      <c r="D12" s="20">
        <v>3</v>
      </c>
      <c r="E12" s="20">
        <v>4</v>
      </c>
      <c r="F12" s="20">
        <v>5</v>
      </c>
      <c r="G12" s="20">
        <v>6</v>
      </c>
      <c r="H12" s="20">
        <v>7</v>
      </c>
      <c r="I12" s="20">
        <v>8</v>
      </c>
      <c r="J12" s="315">
        <v>9</v>
      </c>
      <c r="K12" s="315"/>
      <c r="L12" s="20">
        <v>10</v>
      </c>
      <c r="M12" s="20">
        <v>11</v>
      </c>
      <c r="N12" s="20">
        <v>12</v>
      </c>
      <c r="O12" s="20">
        <v>13</v>
      </c>
      <c r="P12" s="20">
        <v>14</v>
      </c>
      <c r="Q12" s="20">
        <v>15</v>
      </c>
      <c r="R12" s="20">
        <v>16</v>
      </c>
      <c r="S12" s="20">
        <v>17</v>
      </c>
      <c r="T12" s="20">
        <v>18</v>
      </c>
      <c r="U12" s="20">
        <v>19</v>
      </c>
      <c r="V12" s="20">
        <v>20</v>
      </c>
      <c r="W12" s="20">
        <v>21</v>
      </c>
      <c r="X12" s="20">
        <v>22</v>
      </c>
      <c r="Y12" s="20">
        <v>23</v>
      </c>
      <c r="Z12" s="20">
        <v>24</v>
      </c>
      <c r="AA12" s="20">
        <v>25</v>
      </c>
      <c r="AB12" s="20">
        <v>26</v>
      </c>
      <c r="AC12" s="20">
        <v>27</v>
      </c>
      <c r="AD12" s="20">
        <v>28</v>
      </c>
      <c r="AE12" s="20">
        <v>29</v>
      </c>
      <c r="AF12" s="20">
        <v>30</v>
      </c>
      <c r="AG12" s="20">
        <v>31</v>
      </c>
      <c r="AH12" s="20">
        <v>32</v>
      </c>
      <c r="AI12" s="20">
        <v>33</v>
      </c>
      <c r="AJ12" s="20">
        <v>34</v>
      </c>
      <c r="AK12" s="20">
        <v>35</v>
      </c>
      <c r="AL12" s="315">
        <v>36</v>
      </c>
      <c r="AM12" s="315"/>
      <c r="AN12" s="20">
        <v>37</v>
      </c>
      <c r="AO12" s="20">
        <v>38</v>
      </c>
      <c r="AP12" s="20">
        <v>39</v>
      </c>
      <c r="AQ12" s="20">
        <v>40</v>
      </c>
      <c r="AR12" s="20">
        <v>41</v>
      </c>
      <c r="AS12" s="20">
        <v>42</v>
      </c>
      <c r="AT12" s="20">
        <v>43</v>
      </c>
      <c r="AU12" s="20">
        <v>44</v>
      </c>
      <c r="AV12" s="20">
        <v>45</v>
      </c>
      <c r="AW12" s="20">
        <v>46</v>
      </c>
      <c r="AX12" s="20">
        <v>47</v>
      </c>
      <c r="AY12" s="20">
        <v>48</v>
      </c>
      <c r="AZ12" s="20">
        <v>49</v>
      </c>
      <c r="BA12" s="20">
        <v>50</v>
      </c>
      <c r="BB12" s="20">
        <v>51</v>
      </c>
      <c r="BC12" s="20">
        <v>52</v>
      </c>
    </row>
    <row r="13" spans="1:55" ht="15.75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2"/>
      <c r="BA13" s="22"/>
      <c r="BB13" s="22"/>
      <c r="BC13" s="22"/>
    </row>
    <row r="14" spans="1:55" ht="15.6" x14ac:dyDescent="0.3">
      <c r="A14" s="21"/>
      <c r="B14" s="21"/>
      <c r="C14" s="21"/>
      <c r="D14" s="21"/>
      <c r="E14" s="21"/>
      <c r="F14" s="21"/>
      <c r="G14" s="21"/>
      <c r="H14" s="21"/>
      <c r="I14" s="21" t="s">
        <v>39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 t="s">
        <v>41</v>
      </c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2"/>
      <c r="BA14" s="22"/>
      <c r="BB14" s="22"/>
      <c r="BC14" s="22"/>
    </row>
    <row r="15" spans="1:55" x14ac:dyDescent="0.3">
      <c r="A15" s="10"/>
      <c r="B15" s="10"/>
      <c r="C15" s="10"/>
      <c r="D15" s="10"/>
      <c r="E15" s="10"/>
      <c r="F15" s="10"/>
      <c r="G15" s="10"/>
      <c r="H15" s="10" t="s">
        <v>77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 t="s">
        <v>78</v>
      </c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9"/>
      <c r="AZ15" s="9"/>
      <c r="BA15" s="9"/>
      <c r="BB15" s="9"/>
      <c r="BC15" s="12"/>
    </row>
    <row r="16" spans="1:55" ht="15" x14ac:dyDescent="0.25">
      <c r="F16" s="23"/>
      <c r="G16" s="23"/>
      <c r="H16" s="23"/>
      <c r="I16" s="23"/>
      <c r="J16" s="23"/>
      <c r="K16" s="23"/>
      <c r="S16" s="23"/>
      <c r="T16" s="23"/>
      <c r="U16" s="23"/>
      <c r="V16" s="23"/>
      <c r="W16" s="23"/>
    </row>
    <row r="17" spans="1:54" ht="15.6" x14ac:dyDescent="0.3">
      <c r="A17" s="316"/>
      <c r="B17" s="337"/>
      <c r="C17" s="317"/>
      <c r="D17" s="24"/>
      <c r="E17" s="24"/>
      <c r="F17" s="25"/>
      <c r="G17" s="338" t="s">
        <v>75</v>
      </c>
      <c r="H17" s="338"/>
      <c r="I17" s="338"/>
      <c r="J17" s="76"/>
      <c r="K17" s="25"/>
      <c r="L17" s="26" t="s">
        <v>79</v>
      </c>
      <c r="M17" s="26"/>
      <c r="N17" s="320" t="s">
        <v>80</v>
      </c>
      <c r="O17" s="321"/>
      <c r="P17" s="322"/>
      <c r="Q17" s="27"/>
      <c r="R17" s="27"/>
      <c r="S17" s="25"/>
      <c r="T17" s="339"/>
      <c r="U17" s="339"/>
      <c r="V17" s="339"/>
      <c r="W17" s="26"/>
      <c r="X17" s="25"/>
      <c r="Y17" s="25"/>
      <c r="Z17" s="320" t="s">
        <v>76</v>
      </c>
      <c r="AA17" s="321"/>
      <c r="AB17" s="322"/>
      <c r="AC17" s="28"/>
      <c r="AD17" s="28"/>
      <c r="AE17" s="29"/>
      <c r="AF17" s="320" t="s">
        <v>81</v>
      </c>
      <c r="AG17" s="321"/>
      <c r="AH17" s="322"/>
      <c r="AI17" s="30"/>
      <c r="AJ17" s="31"/>
      <c r="AK17" s="28"/>
      <c r="AL17" s="28"/>
      <c r="AM17" s="32"/>
      <c r="AN17" s="33" t="s">
        <v>82</v>
      </c>
      <c r="AO17" s="34"/>
      <c r="AP17" s="30"/>
      <c r="AQ17" s="35"/>
      <c r="AR17" s="36"/>
      <c r="AS17" s="331" t="s">
        <v>74</v>
      </c>
      <c r="AT17" s="332"/>
      <c r="AU17" s="333"/>
      <c r="AV17" s="35"/>
      <c r="AW17" s="37"/>
      <c r="AY17" s="334" t="s">
        <v>149</v>
      </c>
      <c r="AZ17" s="335"/>
      <c r="BA17" s="336"/>
    </row>
    <row r="18" spans="1:54" ht="15.75" x14ac:dyDescent="0.25">
      <c r="A18" s="75"/>
      <c r="B18" s="75"/>
      <c r="C18" s="75"/>
      <c r="D18" s="24"/>
      <c r="E18" s="24"/>
      <c r="F18" s="25"/>
      <c r="G18" s="76"/>
      <c r="H18" s="76"/>
      <c r="I18" s="76"/>
      <c r="J18" s="76"/>
      <c r="K18" s="25"/>
      <c r="L18" s="26"/>
      <c r="M18" s="26"/>
      <c r="N18" s="76"/>
      <c r="O18" s="76"/>
      <c r="P18" s="76"/>
      <c r="Q18" s="27"/>
      <c r="R18" s="27"/>
      <c r="S18" s="25"/>
      <c r="T18" s="49"/>
      <c r="U18" s="49"/>
      <c r="V18" s="49"/>
      <c r="W18" s="26"/>
      <c r="X18" s="25"/>
      <c r="Y18" s="25"/>
      <c r="Z18" s="76"/>
      <c r="AA18" s="76"/>
      <c r="AB18" s="76"/>
      <c r="AC18" s="28"/>
      <c r="AD18" s="28"/>
      <c r="AE18" s="25"/>
      <c r="AF18" s="76"/>
      <c r="AG18" s="76"/>
      <c r="AH18" s="76"/>
      <c r="AI18" s="30"/>
      <c r="AJ18" s="31"/>
      <c r="AK18" s="28"/>
      <c r="AL18" s="28"/>
      <c r="AM18" s="28"/>
      <c r="AN18" s="25"/>
      <c r="AO18" s="25"/>
      <c r="AP18" s="30"/>
      <c r="AQ18" s="35"/>
      <c r="AR18" s="77"/>
      <c r="AS18" s="78"/>
      <c r="AT18" s="78"/>
      <c r="AU18" s="78"/>
      <c r="AV18" s="35"/>
      <c r="AW18" s="37"/>
      <c r="AY18" s="79"/>
      <c r="AZ18" s="79"/>
      <c r="BA18" s="79"/>
    </row>
    <row r="19" spans="1:54" ht="15" x14ac:dyDescent="0.25">
      <c r="F19" s="23"/>
      <c r="G19" s="23"/>
      <c r="H19" s="23"/>
      <c r="I19" s="23"/>
      <c r="J19" s="23"/>
      <c r="K19" s="23"/>
      <c r="S19" s="23"/>
      <c r="T19" s="23"/>
      <c r="U19" s="23"/>
      <c r="V19" s="23"/>
      <c r="W19" s="23"/>
    </row>
    <row r="20" spans="1:54" x14ac:dyDescent="0.3">
      <c r="A20" s="325" t="s">
        <v>83</v>
      </c>
      <c r="B20" s="340"/>
      <c r="C20" s="340"/>
      <c r="D20" s="341"/>
      <c r="F20" s="345" t="s">
        <v>84</v>
      </c>
      <c r="G20" s="346"/>
      <c r="H20" s="346"/>
      <c r="I20" s="346"/>
      <c r="J20" s="346"/>
      <c r="K20" s="346"/>
      <c r="M20" s="325" t="s">
        <v>85</v>
      </c>
      <c r="N20" s="326"/>
      <c r="O20" s="326"/>
      <c r="P20" s="326"/>
      <c r="Q20" s="327"/>
      <c r="S20" s="347"/>
      <c r="T20" s="347"/>
      <c r="U20" s="347"/>
      <c r="V20" s="347"/>
      <c r="W20" s="347"/>
      <c r="Y20" s="325" t="s">
        <v>85</v>
      </c>
      <c r="Z20" s="326"/>
      <c r="AA20" s="326"/>
      <c r="AB20" s="326"/>
      <c r="AC20" s="327"/>
      <c r="AE20" s="325" t="s">
        <v>86</v>
      </c>
      <c r="AF20" s="326"/>
      <c r="AG20" s="326"/>
      <c r="AH20" s="326"/>
      <c r="AI20" s="327"/>
      <c r="AK20" s="325" t="s">
        <v>7</v>
      </c>
      <c r="AL20" s="326"/>
      <c r="AM20" s="326"/>
      <c r="AN20" s="326"/>
      <c r="AO20" s="326"/>
      <c r="AP20" s="327"/>
      <c r="AR20" s="325" t="s">
        <v>57</v>
      </c>
      <c r="AS20" s="326"/>
      <c r="AT20" s="326"/>
      <c r="AU20" s="326"/>
      <c r="AV20" s="327"/>
      <c r="AX20" s="325" t="s">
        <v>48</v>
      </c>
      <c r="AY20" s="326"/>
      <c r="AZ20" s="326"/>
      <c r="BA20" s="326"/>
      <c r="BB20" s="327"/>
    </row>
    <row r="21" spans="1:54" ht="25.5" customHeight="1" x14ac:dyDescent="0.3">
      <c r="A21" s="342"/>
      <c r="B21" s="343"/>
      <c r="C21" s="343"/>
      <c r="D21" s="344"/>
      <c r="F21" s="346"/>
      <c r="G21" s="346"/>
      <c r="H21" s="346"/>
      <c r="I21" s="346"/>
      <c r="J21" s="346"/>
      <c r="K21" s="346"/>
      <c r="M21" s="328"/>
      <c r="N21" s="329"/>
      <c r="O21" s="329"/>
      <c r="P21" s="329"/>
      <c r="Q21" s="330"/>
      <c r="S21" s="347"/>
      <c r="T21" s="347"/>
      <c r="U21" s="347"/>
      <c r="V21" s="347"/>
      <c r="W21" s="347"/>
      <c r="Y21" s="328"/>
      <c r="Z21" s="329"/>
      <c r="AA21" s="329"/>
      <c r="AB21" s="329"/>
      <c r="AC21" s="330"/>
      <c r="AE21" s="328"/>
      <c r="AF21" s="329"/>
      <c r="AG21" s="329"/>
      <c r="AH21" s="329"/>
      <c r="AI21" s="330"/>
      <c r="AK21" s="328"/>
      <c r="AL21" s="329"/>
      <c r="AM21" s="329"/>
      <c r="AN21" s="329"/>
      <c r="AO21" s="329"/>
      <c r="AP21" s="330"/>
      <c r="AR21" s="328"/>
      <c r="AS21" s="329"/>
      <c r="AT21" s="329"/>
      <c r="AU21" s="329"/>
      <c r="AV21" s="330"/>
      <c r="AX21" s="328"/>
      <c r="AY21" s="329"/>
      <c r="AZ21" s="329"/>
      <c r="BA21" s="329"/>
      <c r="BB21" s="330"/>
    </row>
  </sheetData>
  <mergeCells count="30">
    <mergeCell ref="A17:C17"/>
    <mergeCell ref="G17:I17"/>
    <mergeCell ref="N17:P17"/>
    <mergeCell ref="T17:V17"/>
    <mergeCell ref="A20:D21"/>
    <mergeCell ref="F20:K21"/>
    <mergeCell ref="M20:Q21"/>
    <mergeCell ref="S20:W21"/>
    <mergeCell ref="Y20:AC21"/>
    <mergeCell ref="Z17:AB17"/>
    <mergeCell ref="AF17:AH17"/>
    <mergeCell ref="AX20:BB21"/>
    <mergeCell ref="AS17:AU17"/>
    <mergeCell ref="AY17:BA17"/>
    <mergeCell ref="AE20:AI21"/>
    <mergeCell ref="AK20:AP21"/>
    <mergeCell ref="AR20:AV21"/>
    <mergeCell ref="J7:K7"/>
    <mergeCell ref="J6:K6"/>
    <mergeCell ref="J12:K12"/>
    <mergeCell ref="AL12:AM12"/>
    <mergeCell ref="AL9:AM9"/>
    <mergeCell ref="AL8:AM8"/>
    <mergeCell ref="AL7:AM7"/>
    <mergeCell ref="AL6:AP6"/>
    <mergeCell ref="J9:K9"/>
    <mergeCell ref="J8:K8"/>
    <mergeCell ref="J10:K10"/>
    <mergeCell ref="AL10:AM10"/>
    <mergeCell ref="AL11:AM1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1. Бюджет</vt:lpstr>
      <vt:lpstr>2. Учебный план</vt:lpstr>
      <vt:lpstr>3. Перечень</vt:lpstr>
      <vt:lpstr>4. Кален уч гр</vt:lpstr>
      <vt:lpstr>'2. Учебный план'!Область_печати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Alla А. Terenteva</cp:lastModifiedBy>
  <cp:lastPrinted>2025-04-02T06:12:49Z</cp:lastPrinted>
  <dcterms:created xsi:type="dcterms:W3CDTF">2018-07-10T05:20:45Z</dcterms:created>
  <dcterms:modified xsi:type="dcterms:W3CDTF">2025-11-21T12:17:39Z</dcterms:modified>
</cp:coreProperties>
</file>